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3_DR\Deckungsregister Reports\Ultimo2112\HTT\"/>
    </mc:Choice>
  </mc:AlternateContent>
  <bookViews>
    <workbookView xWindow="-120" yWindow="-120" windowWidth="38640" windowHeight="21240" tabRatio="879"/>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131" i="10"/>
  <c r="D19" i="10"/>
  <c r="D478" i="9"/>
  <c r="C478" i="9"/>
  <c r="D468" i="9"/>
  <c r="C468" i="9"/>
  <c r="D464" i="9"/>
  <c r="C464" i="9"/>
  <c r="D430" i="9"/>
  <c r="C430" i="9"/>
  <c r="D187" i="9"/>
  <c r="C187" i="9"/>
  <c r="F161" i="9"/>
  <c r="F151" i="9"/>
  <c r="F78" i="9"/>
  <c r="D78" i="9"/>
  <c r="C78" i="9"/>
  <c r="C207" i="8"/>
  <c r="D165" i="8"/>
  <c r="C94" i="8"/>
  <c r="C93" i="8"/>
  <c r="C71" i="8"/>
  <c r="C70" i="8"/>
  <c r="C14" i="24"/>
  <c r="C14" i="23"/>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3" i="8"/>
  <c r="D290" i="8"/>
  <c r="D292" i="8"/>
  <c r="D300" i="8"/>
  <c r="C290" i="8"/>
  <c r="D293" i="8"/>
  <c r="C30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F75" i="9" s="1"/>
  <c r="F72" i="9" s="1"/>
  <c r="D76" i="9"/>
  <c r="D75" i="9" s="1"/>
  <c r="D72" i="9" s="1"/>
  <c r="C76" i="9"/>
  <c r="C75" i="9" s="1"/>
  <c r="C72" i="9" s="1"/>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142" i="11" l="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<sst xmlns="http://schemas.openxmlformats.org/spreadsheetml/2006/main" count="6708" uniqueCount="3253">
  <si>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</si>
  <si>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</si>
  <si>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</si>
  <si>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</si>
  <si>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</si>
  <si>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</si>
  <si>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</si>
  <si>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</si>
  <si>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</si>
  <si>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</si>
  <si>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</si>
  <si>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</si>
  <si>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</si>
  <si>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</si>
  <si>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</si>
  <si>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</si>
  <si>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</si>
  <si>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</si>
  <si>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</si>
  <si>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</si>
  <si>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</si>
  <si>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</si>
  <si>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</si>
  <si>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</si>
  <si>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</si>
  <si>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</si>
  <si>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</si>
  <si>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</si>
  <si>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</si>
  <si>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</si>
  <si>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</si>
  <si>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</si>
  <si>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</si>
  <si>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</si>
  <si>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</si>
  <si>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</si>
  <si>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</si>
  <si>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</si>
  <si>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</si>
  <si>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</si>
  <si>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</si>
  <si>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</si>
  <si>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</si>
  <si>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</si>
  <si>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</si>
  <si>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</si>
  <si>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</si>
  <si>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</si>
  <si>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</si>
  <si>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</si>
  <si>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</si>
  <si>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</si>
  <si>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</si>
  <si>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</si>
  <si>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</si>
  <si>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</si>
  <si>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</si>
  <si>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</si>
  <si>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</si>
  <si>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</si>
  <si>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</si>
  <si>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</si>
  <si>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</si>
  <si>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</si>
  <si>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</si>
  <si>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</si>
  <si>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</si>
  <si>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</si>
  <si>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</si>
  <si>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</si>
  <si>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</si>
  <si>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</si>
  <si>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</si>
  <si>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</si>
  <si>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</si>
  <si>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</si>
  <si>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</si>
  <si>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</si>
  <si>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</si>
  <si>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</si>
  <si>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</si>
  <si>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</si>
  <si>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</si>
  <si>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</si>
  <si>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</si>
  <si>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</si>
  <si>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</si>
  <si>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</si>
  <si>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</si>
  <si>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</si>
  <si>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</si>
  <si>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</si>
  <si>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</si>
  <si>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</si>
  <si>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</si>
  <si>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</si>
  <si>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</si>
  <si>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</si>
  <si>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</si>
  <si>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</si>
  <si>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</si>
  <si>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</si>
  <si>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</si>
  <si>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</si>
  <si>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</si>
  <si>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</si>
  <si>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</si>
  <si>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</si>
  <si>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</si>
  <si>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</si>
  <si>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</si>
  <si>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</si>
  <si>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</si>
  <si>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</si>
  <si>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</si>
  <si>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</si>
  <si>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</si>
  <si>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</si>
  <si>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</si>
  <si>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</si>
  <si>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</si>
  <si>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</si>
  <si>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</si>
  <si>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</si>
  <si>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</si>
  <si>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</si>
  <si>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</si>
  <si>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</si>
  <si>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</si>
  <si>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</si>
  <si>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</si>
  <si>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</si>
  <si>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</si>
  <si>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</si>
  <si>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</si>
  <si>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</si>
  <si>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</si>
  <si>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</si>
  <si>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</si>
  <si>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</si>
  <si>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</si>
  <si>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</si>
  <si>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</si>
  <si>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</si>
  <si>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</si>
  <si>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</si>
  <si>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</si>
  <si>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</si>
  <si>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</si>
  <si>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</si>
  <si>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</si>
  <si>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</si>
  <si>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</si>
  <si>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</si>
  <si>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</si>
  <si>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</si>
  <si>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</si>
  <si>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</si>
  <si>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</si>
  <si>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</si>
  <si>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</si>
  <si>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</si>
  <si>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</si>
  <si>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</si>
  <si>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</si>
  <si>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</si>
  <si>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</si>
  <si>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</si>
  <si>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</si>
  <si>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</si>
  <si>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</si>
  <si>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</si>
  <si>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</si>
  <si>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</si>
  <si>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</si>
  <si>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</si>
  <si>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</si>
  <si>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</si>
  <si>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</si>
  <si>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</si>
  <si>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</si>
  <si>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</si>
  <si>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</si>
  <si>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</si>
  <si>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</si>
  <si>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</si>
  <si>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</si>
  <si>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</si>
  <si>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</si>
  <si>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</si>
  <si>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</si>
  <si>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</si>
  <si>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</si>
  <si>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</si>
  <si>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</si>
  <si>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</si>
  <si>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</si>
  <si>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</si>
  <si>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</si>
  <si>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</si>
  <si>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</si>
  <si>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</si>
  <si>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</si>
  <si>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</si>
  <si>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</si>
  <si>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</si>
  <si>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</si>
  <si>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</si>
  <si>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</si>
  <si>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</si>
  <si>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</si>
  <si>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</si>
  <si>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</si>
  <si>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</si>
  <si>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</si>
  <si>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</si>
  <si>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</si>
  <si>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</si>
  <si>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</si>
  <si>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</si>
  <si>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</si>
  <si>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</si>
  <si>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</si>
  <si>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</si>
  <si>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</si>
  <si>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</si>
  <si>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</si>
  <si>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</si>
  <si>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</si>
  <si>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</si>
  <si>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</si>
  <si>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</si>
  <si>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</si>
  <si>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</si>
  <si>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</si>
  <si>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</si>
  <si>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</si>
  <si>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</si>
  <si>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</si>
  <si>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</si>
  <si>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</si>
  <si>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</si>
  <si>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</si>
  <si>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</si>
  <si>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</si>
  <si>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</si>
  <si>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</si>
  <si>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</si>
  <si>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</si>
  <si>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</si>
  <si>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</si>
  <si>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</si>
  <si>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</si>
  <si>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</si>
  <si>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</si>
  <si>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</si>
  <si>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</si>
  <si>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</si>
  <si>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</si>
  <si>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</si>
  <si>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</si>
  <si>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</si>
  <si>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</si>
  <si>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</si>
  <si>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</si>
  <si>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</si>
  <si>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</si>
  <si>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</si>
  <si>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</si>
  <si>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</si>
  <si>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</si>
  <si>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</si>
  <si>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</si>
  <si>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</si>
  <si>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</si>
  <si>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</si>
  <si>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</si>
  <si>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</si>
  <si>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</si>
  <si>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</si>
  <si>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</si>
  <si>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</si>
  <si>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</si>
  <si>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</si>
  <si>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</si>
  <si>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</si>
  <si>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</si>
  <si>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</si>
  <si>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</si>
  <si>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</si>
  <si>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</si>
  <si>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</si>
  <si>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</si>
  <si>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</si>
  <si>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</si>
  <si>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</si>
  <si>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</si>
  <si>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</si>
  <si>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</si>
  <si>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</si>
  <si>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</si>
  <si>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</si>
  <si>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</si>
  <si>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</si>
  <si>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</si>
  <si>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</si>
  <si>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</si>
  <si>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</si>
  <si>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</si>
  <si>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</si>
  <si>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</si>
  <si>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</si>
  <si>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</si>
  <si>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</si>
  <si>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</si>
  <si>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</si>
  <si>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</si>
  <si>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</si>
  <si>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</si>
  <si>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</si>
  <si>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</si>
  <si>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</si>
  <si>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</si>
  <si>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</si>
  <si>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</si>
  <si>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</si>
  <si>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</si>
  <si>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</si>
  <si>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</si>
  <si>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</si>
  <si>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</si>
  <si>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</si>
  <si>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</si>
  <si>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</si>
  <si>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</si>
  <si>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</si>
  <si>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</si>
  <si>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</si>
  <si>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</si>
  <si>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</si>
  <si>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</si>
  <si>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</si>
  <si>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</si>
  <si>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</si>
  <si>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</si>
  <si>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</si>
  <si>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</si>
  <si>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</si>
  <si>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</si>
  <si>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</si>
  <si>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</si>
  <si>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</si>
  <si>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</si>
  <si>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</si>
  <si>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</si>
  <si>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</si>
  <si>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</si>
  <si>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</si>
  <si>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</si>
  <si>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</si>
  <si>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</si>
  <si>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</si>
  <si>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</si>
  <si>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</si>
  <si>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</si>
  <si>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</si>
  <si>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</si>
  <si>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</si>
  <si>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</si>
  <si>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</si>
  <si>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</si>
  <si>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</si>
  <si>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</si>
  <si>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</si>
  <si>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</si>
  <si>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</si>
  <si>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</si>
  <si>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</si>
  <si>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</si>
  <si>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</si>
  <si>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</si>
  <si>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</si>
  <si>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</si>
  <si>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</si>
  <si>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</si>
  <si>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</si>
  <si>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</si>
  <si>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</si>
  <si>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</si>
  <si>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</si>
  <si>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</si>
  <si>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</si>
  <si>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</si>
  <si>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</si>
  <si>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</si>
  <si>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</si>
  <si>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</si>
  <si>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</si>
  <si>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</si>
  <si>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</si>
  <si>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</si>
  <si>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</si>
  <si>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</si>
  <si>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</si>
  <si>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</si>
  <si>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</si>
  <si>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</si>
  <si>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</si>
  <si>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</si>
  <si>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</si>
  <si>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</si>
  <si>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</si>
  <si>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</si>
  <si>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</si>
  <si>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</si>
  <si>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</si>
  <si>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</si>
  <si>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</si>
  <si>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</si>
  <si>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</si>
  <si>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</si>
  <si>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</si>
  <si>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</si>
  <si>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</si>
  <si>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</si>
  <si>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</si>
  <si>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</si>
  <si>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</si>
  <si>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</si>
  <si>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</si>
  <si>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</si>
  <si>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</si>
  <si>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</si>
  <si>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</si>
  <si>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</si>
  <si>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</si>
  <si>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</si>
  <si>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</si>
  <si>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</si>
  <si>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</si>
  <si>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</si>
  <si>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</si>
  <si>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</si>
  <si>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</si>
  <si>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</si>
  <si>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</si>
  <si>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</si>
  <si>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</si>
  <si>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</si>
  <si>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</si>
  <si>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</si>
  <si>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</si>
  <si>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</si>
  <si>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</si>
  <si>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</si>
  <si>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</si>
  <si>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</si>
  <si>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</si>
  <si>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</si>
  <si>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</si>
  <si>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</si>
  <si>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</si>
  <si>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</si>
  <si>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</si>
  <si>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</si>
  <si>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</si>
  <si>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</si>
  <si>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</si>
  <si>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</si>
  <si>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</si>
  <si>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</si>
  <si>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</si>
  <si>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</si>
  <si>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</si>
  <si>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</si>
  <si>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</si>
  <si>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</si>
  <si>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</si>
  <si>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</si>
  <si>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</si>
  <si>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</si>
  <si>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</si>
  <si>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</si>
  <si>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</si>
  <si>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</si>
  <si>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</si>
  <si>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</si>
  <si>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</si>
  <si>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</si>
  <si>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</si>
  <si>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</si>
  <si>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</si>
  <si>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</si>
  <si>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</si>
  <si>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</si>
  <si>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</si>
  <si>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</si>
  <si>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</si>
  <si>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</si>
  <si>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</si>
  <si>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</si>
  <si>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</si>
  <si>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</si>
  <si>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</si>
  <si>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</si>
  <si>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</si>
  <si>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</si>
  <si>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</si>
  <si>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</si>
  <si>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</si>
  <si>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</si>
  <si>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</si>
  <si>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</si>
  <si>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</si>
  <si>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</si>
  <si>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</si>
  <si>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</si>
  <si>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</si>
  <si>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</si>
  <si>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</si>
  <si>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</si>
  <si>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</si>
  <si>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</si>
  <si>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</si>
  <si>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</si>
  <si>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</si>
  <si>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</si>
  <si>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</si>
  <si>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</si>
  <si>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</si>
  <si>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</si>
  <si>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</si>
  <si>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</si>
  <si>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</si>
  <si>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</si>
  <si>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</si>
  <si>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</si>
  <si>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</si>
  <si>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</si>
  <si>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</si>
  <si>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</si>
  <si>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</si>
  <si>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</si>
  <si>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</si>
  <si>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</si>
  <si>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</si>
  <si>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</si>
  <si>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</si>
  <si>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</si>
  <si>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</si>
  <si>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</si>
  <si>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</si>
  <si>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</si>
  <si>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</si>
  <si>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</si>
  <si>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</si>
  <si>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</si>
  <si>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</si>
  <si>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</si>
  <si>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</si>
  <si>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</si>
  <si>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</si>
  <si>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</si>
  <si>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</si>
  <si>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</si>
  <si>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</si>
  <si>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</si>
  <si>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</si>
  <si>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</si>
  <si>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</si>
  <si>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</si>
  <si>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</si>
  <si>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</si>
  <si>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</si>
  <si>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</si>
  <si>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</si>
  <si>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</si>
  <si>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</si>
  <si>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</si>
  <si>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</si>
  <si>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</si>
  <si>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</si>
  <si>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</si>
  <si>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</si>
  <si>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</si>
  <si>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</si>
  <si>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</si>
  <si>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</si>
  <si>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</si>
  <si>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</si>
  <si>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</si>
  <si>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</si>
  <si>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</si>
  <si>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</si>
  <si>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</si>
  <si>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</si>
  <si>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</si>
  <si>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</si>
  <si>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</si>
  <si>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</si>
  <si>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</si>
  <si>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</si>
  <si>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</si>
  <si>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</si>
  <si>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</si>
  <si>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</si>
  <si>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</si>
  <si>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</si>
  <si>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</si>
  <si>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</si>
  <si>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</si>
  <si>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</si>
  <si>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</si>
  <si>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</si>
  <si>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</si>
  <si>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</si>
  <si>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</si>
  <si>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</si>
  <si>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</si>
  <si>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</si>
  <si>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</si>
  <si>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</si>
  <si>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</si>
  <si>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</si>
  <si>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</si>
  <si>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</si>
  <si>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</si>
  <si>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</si>
  <si>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</si>
  <si>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</si>
  <si>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</si>
  <si>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</si>
  <si>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</si>
  <si>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</si>
  <si>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</si>
  <si>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</si>
  <si>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</si>
  <si>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</si>
  <si>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</si>
  <si>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</si>
  <si>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</si>
  <si>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</si>
  <si>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</si>
  <si>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</si>
  <si>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</si>
  <si>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</si>
  <si>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</si>
  <si>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</si>
  <si>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</si>
  <si>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</si>
  <si>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</si>
  <si>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</si>
  <si>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</si>
  <si>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</si>
  <si>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</si>
  <si>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</si>
  <si>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</si>
  <si>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</si>
  <si>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</si>
  <si>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</si>
  <si>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</si>
  <si>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</si>
  <si>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</si>
  <si>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</si>
  <si>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</si>
  <si>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</si>
  <si>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</si>
  <si>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</si>
  <si>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</si>
  <si>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</si>
  <si>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</si>
  <si>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</si>
  <si>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</si>
  <si>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</si>
  <si>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</si>
  <si>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</si>
  <si>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</si>
  <si>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</si>
  <si>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</si>
  <si>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</si>
  <si>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</si>
  <si>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</si>
  <si>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</si>
  <si>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</si>
  <si>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</si>
  <si>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</si>
  <si>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</si>
  <si>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</si>
  <si>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</si>
  <si>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</si>
  <si>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</si>
  <si>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</si>
  <si>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</si>
  <si>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</si>
  <si>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</si>
  <si>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</si>
  <si>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</si>
  <si>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</si>
  <si>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</si>
  <si>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</si>
  <si>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</si>
  <si>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</si>
  <si>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</si>
  <si>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</si>
  <si>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</si>
  <si>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</si>
  <si>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</si>
  <si>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</si>
  <si>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</si>
  <si>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</si>
  <si>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</si>
  <si>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</si>
  <si>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</si>
  <si>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</si>
  <si>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</si>
  <si>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</si>
  <si>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</si>
  <si>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</si>
  <si>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</si>
  <si>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</si>
  <si>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</si>
  <si>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</si>
  <si>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</si>
  <si>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</si>
  <si>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</si>
  <si>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</si>
  <si>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</si>
  <si>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</si>
  <si>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</si>
  <si>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</si>
  <si>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</si>
  <si>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</si>
  <si>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</si>
  <si>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</si>
  <si>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</si>
  <si>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</si>
  <si>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</si>
  <si>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</si>
  <si>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</si>
  <si>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</si>
  <si>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</si>
  <si>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</si>
  <si>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</si>
  <si>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</si>
  <si>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</si>
  <si>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</si>
  <si>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</si>
  <si>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</si>
  <si>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</si>
  <si>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</si>
  <si>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</si>
  <si>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</si>
  <si>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</si>
  <si>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</si>
  <si>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</si>
  <si>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</si>
  <si>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</si>
  <si>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</si>
  <si>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</si>
  <si>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</si>
  <si>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</si>
  <si>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</si>
  <si>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</si>
  <si>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</si>
  <si>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</si>
  <si>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</si>
  <si>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</si>
  <si>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</si>
  <si>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</si>
  <si>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</si>
  <si>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</si>
  <si>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</si>
  <si>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</si>
  <si>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</si>
  <si>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</si>
  <si>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</si>
  <si>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</si>
  <si>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</si>
  <si>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</si>
  <si>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</si>
  <si>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</si>
  <si>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</si>
  <si>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</si>
  <si>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</si>
  <si>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</si>
  <si>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</si>
  <si>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</si>
  <si>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</si>
  <si>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</si>
  <si>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</si>
  <si>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</si>
  <si>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</si>
  <si>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</si>
  <si>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</si>
  <si>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</si>
  <si>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</si>
  <si>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</si>
  <si>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</si>
  <si>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</si>
  <si>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</si>
  <si>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</si>
  <si>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</si>
  <si>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</si>
  <si>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</si>
  <si>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</si>
  <si>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</si>
  <si>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</si>
  <si>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</si>
  <si>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</si>
  <si>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</si>
  <si>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</si>
  <si>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</si>
  <si>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</si>
  <si>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</si>
  <si>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</si>
  <si>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</si>
  <si>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</si>
  <si>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</si>
  <si>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</si>
  <si>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</si>
  <si>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</si>
  <si>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</si>
  <si>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</si>
  <si>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</si>
  <si>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</si>
  <si>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</si>
  <si>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</si>
  <si>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</si>
  <si>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</si>
  <si>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</si>
  <si>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</si>
  <si>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</si>
  <si>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</si>
  <si>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</si>
  <si>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</si>
  <si>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</si>
  <si>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</si>
  <si>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</si>
  <si>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</si>
  <si>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</si>
  <si>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</si>
  <si>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</si>
  <si>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</si>
  <si>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</si>
  <si>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</si>
  <si>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</si>
  <si>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</si>
  <si>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</si>
  <si>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</si>
  <si>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</si>
  <si>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</si>
  <si>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</si>
  <si>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</si>
  <si>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</si>
  <si>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</si>
  <si>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</si>
  <si>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</si>
  <si>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</si>
  <si>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</si>
  <si>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</si>
  <si>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</si>
  <si>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</si>
  <si>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</si>
  <si>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</si>
  <si>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</si>
  <si>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</si>
  <si>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</si>
  <si>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</si>
  <si>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</si>
  <si>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</si>
  <si>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</si>
  <si>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</si>
  <si>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</si>
  <si>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</si>
  <si>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</si>
  <si>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</si>
  <si>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</si>
  <si>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</si>
  <si>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</si>
  <si>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</si>
  <si>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</si>
  <si>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</si>
  <si>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</si>
  <si>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</si>
  <si>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</si>
  <si>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</si>
  <si>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</si>
  <si>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</si>
  <si>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</si>
  <si>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</si>
  <si>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</si>
  <si>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</si>
  <si>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</si>
  <si>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</si>
  <si>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</si>
  <si>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</si>
  <si>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</si>
  <si>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</si>
  <si>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</si>
  <si>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</si>
  <si>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</si>
  <si>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</si>
  <si>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</si>
  <si>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</si>
  <si>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</si>
  <si>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</si>
  <si>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</si>
  <si>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</si>
  <si>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</si>
  <si>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</si>
  <si>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</si>
  <si>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</si>
  <si>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</si>
  <si>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</si>
  <si>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</si>
  <si>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</si>
  <si>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</si>
  <si>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</si>
  <si>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</si>
  <si>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</si>
  <si>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</si>
  <si>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</si>
  <si>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</si>
  <si>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</si>
  <si>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</si>
  <si>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</si>
  <si>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</si>
  <si>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</si>
  <si>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</si>
  <si>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</si>
  <si>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</si>
  <si>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</si>
  <si>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</si>
  <si>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</si>
  <si>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</si>
  <si>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</si>
  <si>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</si>
  <si>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</si>
  <si>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</si>
  <si>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</si>
  <si>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</si>
  <si>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</si>
  <si>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</si>
  <si>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</si>
  <si>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</si>
  <si>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</si>
  <si>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</si>
  <si>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</si>
  <si>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</si>
  <si>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</si>
  <si>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</si>
  <si>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</si>
  <si>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</si>
  <si>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</si>
  <si>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</si>
  <si>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</si>
  <si>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</si>
  <si>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</si>
  <si>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</si>
  <si>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</si>
  <si>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</si>
  <si>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</si>
  <si>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</si>
  <si>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</si>
  <si>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</si>
  <si>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</si>
  <si>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</si>
  <si>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</si>
  <si>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</si>
  <si>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</si>
  <si>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</si>
  <si>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</si>
  <si>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</si>
  <si>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</si>
  <si>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</si>
  <si>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</si>
  <si>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</si>
  <si>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</si>
  <si>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</si>
  <si>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</si>
  <si>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</si>
  <si>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</si>
  <si>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</si>
  <si>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</si>
  <si>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</si>
  <si>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</si>
  <si>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</si>
  <si>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</si>
  <si>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</si>
  <si>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</si>
  <si>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</si>
  <si>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</si>
  <si>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</si>
  <si>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</si>
  <si>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</si>
  <si>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</si>
  <si>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</si>
  <si>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</si>
  <si>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</si>
  <si>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</si>
  <si>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</si>
  <si>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</si>
  <si>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</si>
  <si>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</si>
  <si>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</si>
  <si>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</si>
  <si>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</si>
  <si>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</si>
  <si>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</si>
  <si>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</si>
  <si>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</si>
  <si>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</si>
  <si>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</si>
  <si>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</si>
  <si>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</si>
  <si>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</si>
  <si>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</si>
  <si>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</si>
  <si>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</si>
  <si>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</si>
  <si>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</si>
  <si>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</si>
  <si>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</si>
  <si>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</si>
  <si>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</si>
  <si>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</si>
  <si>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</si>
  <si>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</si>
  <si>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</si>
  <si>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</si>
  <si>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</si>
  <si>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</si>
  <si>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</si>
  <si>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</si>
  <si>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</si>
  <si>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</si>
  <si>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</si>
  <si>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</si>
  <si>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</si>
  <si>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</si>
  <si>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</si>
  <si>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</si>
  <si>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</si>
  <si>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</si>
  <si>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</si>
  <si>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</si>
  <si>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</si>
  <si>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</si>
  <si>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</si>
  <si>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</si>
  <si>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</si>
  <si>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</si>
  <si>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</si>
  <si>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</si>
  <si>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</si>
  <si>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</si>
  <si>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</si>
  <si>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</si>
  <si>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</si>
  <si>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</si>
  <si>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</si>
  <si>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</si>
  <si>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</si>
  <si>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</si>
  <si>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</si>
  <si>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</si>
  <si>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</si>
  <si>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</si>
  <si>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</si>
  <si>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</si>
  <si>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</si>
  <si>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</si>
  <si>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</si>
  <si>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</si>
  <si>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</si>
  <si>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</si>
  <si>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</si>
  <si>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</si>
  <si>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</si>
  <si>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</si>
  <si>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</si>
  <si>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</si>
  <si>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</si>
  <si>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</si>
  <si>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</si>
  <si>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</si>
  <si>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</si>
  <si>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</si>
  <si>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</si>
  <si>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</si>
  <si>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</si>
  <si>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</si>
  <si>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</si>
  <si>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</si>
  <si>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</si>
  <si>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</si>
  <si>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</si>
  <si>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</si>
  <si>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</si>
  <si>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</si>
  <si>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</si>
  <si>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</si>
  <si>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</si>
  <si>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</si>
  <si>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</si>
  <si>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</si>
  <si>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</si>
  <si>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</si>
  <si>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</si>
  <si>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</si>
  <si>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</si>
  <si>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</si>
  <si>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</si>
  <si>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</si>
  <si>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</si>
  <si>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</si>
  <si>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</si>
  <si>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</si>
  <si>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</si>
  <si>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</si>
  <si>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</si>
  <si>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</si>
  <si>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</si>
  <si>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</si>
  <si>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</si>
  <si>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</si>
  <si>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</si>
  <si>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</si>
  <si>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</si>
  <si>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</si>
  <si>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</si>
  <si>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</si>
  <si>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</si>
  <si>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</si>
  <si>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</si>
  <si>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</si>
  <si>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</si>
  <si>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</si>
  <si>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</si>
  <si>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</si>
  <si>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</si>
  <si>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</si>
  <si>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</si>
  <si>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</si>
  <si>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</si>
  <si>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</si>
  <si>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</si>
  <si>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</si>
  <si>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</si>
  <si>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</si>
  <si>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</si>
  <si>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</si>
  <si>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</si>
  <si>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</si>
  <si>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</si>
  <si>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</si>
  <si>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</si>
  <si>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</si>
  <si>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</si>
  <si>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</si>
  <si>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</si>
  <si>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</si>
  <si>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</si>
  <si>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</si>
  <si>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</si>
  <si>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</si>
  <si>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</si>
  <si>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</si>
  <si>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</si>
  <si>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</si>
  <si>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</si>
  <si>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</si>
  <si>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</si>
  <si>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</si>
  <si>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</si>
  <si>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</si>
  <si>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</si>
  <si>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</si>
  <si>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</si>
  <si>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</si>
  <si>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</si>
  <si>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</si>
  <si>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</si>
  <si>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</si>
  <si>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</si>
  <si>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</si>
  <si>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</si>
  <si>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</si>
  <si>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</si>
  <si>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</si>
  <si>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</si>
  <si>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</si>
  <si>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</si>
  <si>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</si>
  <si>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</si>
  <si>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</si>
  <si>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</si>
  <si>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</si>
  <si>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</si>
  <si>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</si>
  <si>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</si>
  <si>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</si>
  <si>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</si>
  <si>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</si>
  <si>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</si>
  <si>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</si>
  <si>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</si>
  <si>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</si>
  <si>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</si>
  <si>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</si>
  <si>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</si>
  <si>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</si>
  <si>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</si>
  <si>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</si>
  <si>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</si>
  <si>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</si>
  <si>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</si>
  <si>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</si>
  <si>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</si>
  <si>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</si>
  <si>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</si>
  <si>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</si>
  <si>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</si>
  <si>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</si>
  <si>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</si>
  <si>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</si>
  <si>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</si>
  <si>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</si>
  <si>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</si>
  <si>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</si>
  <si>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</si>
  <si>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</si>
  <si>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</si>
  <si>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</si>
  <si>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</si>
  <si>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</si>
  <si>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</si>
  <si>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</si>
  <si>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</si>
  <si>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</si>
  <si>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</si>
  <si>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</si>
  <si>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</si>
  <si>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</si>
  <si>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</si>
  <si>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</si>
  <si>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</si>
  <si>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</si>
  <si>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</si>
  <si>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</si>
  <si>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</si>
  <si>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</si>
  <si>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</si>
  <si>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</si>
  <si>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</si>
  <si>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</si>
  <si>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</si>
  <si>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</si>
  <si>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</si>
  <si>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</si>
  <si>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</si>
  <si>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</si>
  <si>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</si>
  <si>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</si>
  <si>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</si>
  <si>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</si>
  <si>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</si>
  <si>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</si>
  <si>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</si>
  <si>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</si>
  <si>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</si>
  <si>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</si>
  <si>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</si>
  <si>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</si>
  <si>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</si>
  <si>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</si>
  <si>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</si>
  <si>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</si>
  <si>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</si>
  <si>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</si>
  <si>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</si>
  <si>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</si>
  <si>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</si>
  <si>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</si>
  <si>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</si>
  <si>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</si>
  <si>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</si>
  <si>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</si>
  <si>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</si>
  <si>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</si>
  <si>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</si>
  <si>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</si>
  <si>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</si>
  <si>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</si>
  <si>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</si>
  <si>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</si>
  <si>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</si>
  <si>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</si>
  <si>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</si>
  <si>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</si>
  <si>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</si>
  <si>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</si>
  <si>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</si>
  <si>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</si>
  <si>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</si>
  <si>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</si>
  <si>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</si>
  <si>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</si>
  <si>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</si>
  <si>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</si>
  <si>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</si>
  <si>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</si>
  <si>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</si>
  <si>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</si>
  <si>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</si>
  <si>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</si>
  <si>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</si>
  <si>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</si>
  <si>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</si>
  <si>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</si>
  <si>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</si>
  <si>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</si>
  <si>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</si>
  <si>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</si>
  <si>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</si>
  <si>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</si>
  <si>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</si>
  <si>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</si>
  <si>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</si>
  <si>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</si>
  <si>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</si>
  <si>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</si>
  <si>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</si>
  <si>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</si>
  <si>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</si>
  <si>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</si>
  <si>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</si>
  <si>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</si>
  <si>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</si>
  <si>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</si>
  <si>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</si>
  <si>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</si>
  <si>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</si>
  <si>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</si>
  <si>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</si>
  <si>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</si>
  <si>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</si>
  <si>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</si>
  <si>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</si>
  <si>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</si>
  <si>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</si>
  <si>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</si>
  <si>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</si>
  <si>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</si>
  <si>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</si>
  <si>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</si>
  <si>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</si>
  <si>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</si>
  <si>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</si>
  <si>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</si>
  <si>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</si>
  <si>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</si>
  <si>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</si>
  <si>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</si>
  <si>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</si>
  <si>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</si>
  <si>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</si>
  <si>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</si>
  <si>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</si>
  <si>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</si>
  <si>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</si>
  <si>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</si>
  <si>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</si>
  <si>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</si>
  <si>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</si>
  <si>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</si>
  <si>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</si>
  <si>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</si>
  <si>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</si>
  <si>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</si>
  <si>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</si>
  <si>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</si>
  <si>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</si>
  <si>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</si>
  <si>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</si>
  <si>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</si>
  <si>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</si>
  <si>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</si>
  <si>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</si>
  <si>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</si>
  <si>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</si>
  <si>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</si>
  <si>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</si>
  <si>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</si>
  <si>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</si>
  <si>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</si>
  <si>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</si>
  <si>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</si>
  <si>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</si>
  <si>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</si>
  <si>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</si>
  <si>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</si>
  <si>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</si>
  <si>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</si>
  <si>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</si>
  <si>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</si>
  <si>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</si>
  <si>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</si>
  <si>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</si>
  <si>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</si>
  <si>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</si>
  <si>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</si>
  <si>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</si>
  <si>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</si>
  <si>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</si>
  <si>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</si>
  <si>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</si>
  <si>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</si>
  <si>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</si>
  <si>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</si>
  <si>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</si>
  <si>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</si>
  <si>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</si>
  <si>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</si>
  <si>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</si>
  <si>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</si>
  <si>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</si>
  <si>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</si>
  <si>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</si>
  <si>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</si>
  <si>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</si>
  <si>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</si>
  <si>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</si>
  <si>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</si>
  <si>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</si>
  <si>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</si>
  <si>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</si>
  <si>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</si>
  <si>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</si>
  <si>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</si>
  <si>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</si>
  <si>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</si>
  <si>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</si>
  <si>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</si>
  <si>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</si>
  <si>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</si>
  <si>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</si>
  <si>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</si>
  <si>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</si>
  <si>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</si>
  <si>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</si>
  <si>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</si>
  <si>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</si>
  <si>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</si>
  <si>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</si>
  <si>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</si>
  <si>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</si>
  <si>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</si>
  <si>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</si>
  <si>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</si>
  <si>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</si>
  <si>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</si>
  <si>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</si>
  <si>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</si>
  <si>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</si>
  <si>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</si>
  <si>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</si>
  <si>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</si>
  <si>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</si>
  <si>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</si>
  <si>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</si>
  <si>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</si>
  <si>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</si>
  <si>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</si>
  <si>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</si>
  <si>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</si>
  <si>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</si>
  <si>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</si>
  <si>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</si>
  <si>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</si>
  <si>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</si>
  <si>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</si>
  <si>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</si>
  <si>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</si>
  <si>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</si>
  <si>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</si>
  <si>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</si>
  <si>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</si>
  <si>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</si>
  <si>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</si>
  <si>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</si>
  <si>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</si>
  <si>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</si>
  <si>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</si>
  <si>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</si>
  <si>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</si>
  <si>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</si>
  <si>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</si>
  <si>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</si>
  <si>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</si>
  <si>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</si>
  <si>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</si>
  <si>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</si>
  <si>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</si>
  <si>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</si>
  <si>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</si>
  <si>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</si>
  <si>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</si>
  <si>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</si>
  <si>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</si>
  <si>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</si>
  <si>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</si>
  <si>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</si>
  <si>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</si>
  <si>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</si>
  <si>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</si>
  <si>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</si>
  <si>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</si>
  <si>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</si>
  <si>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</si>
  <si>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</si>
  <si>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</si>
  <si>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</si>
  <si>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</si>
  <si>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</si>
  <si>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</si>
  <si>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</si>
  <si>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</si>
  <si>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</si>
  <si>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</si>
  <si>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</si>
  <si>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</si>
  <si>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</si>
  <si>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</si>
  <si>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</si>
  <si>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</si>
  <si>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</si>
  <si>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</si>
  <si>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</si>
  <si>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</si>
  <si>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</si>
  <si>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</si>
  <si>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</si>
  <si>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</si>
  <si>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</si>
  <si>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</si>
  <si>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</si>
  <si>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</si>
  <si>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</si>
  <si>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</si>
  <si>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</si>
  <si>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</si>
  <si>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</si>
  <si>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</si>
  <si>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</si>
  <si>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</si>
  <si>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</si>
  <si>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</si>
  <si>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</si>
  <si>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</si>
  <si>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</si>
  <si>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</si>
  <si>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</si>
  <si>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</si>
  <si>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</si>
  <si>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</si>
  <si>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</si>
  <si>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</si>
  <si>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</si>
  <si>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</si>
  <si>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</si>
  <si>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</si>
  <si>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</si>
  <si>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</si>
  <si>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</si>
  <si>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</si>
  <si>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</si>
  <si>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</si>
  <si>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</si>
  <si>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</si>
  <si>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</si>
  <si>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</si>
  <si>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</si>
  <si>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</si>
  <si>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</si>
  <si>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</si>
  <si>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</si>
  <si>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</si>
  <si>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</si>
  <si>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</si>
  <si>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</si>
  <si>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</si>
  <si>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</si>
  <si>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</si>
  <si>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</si>
  <si>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</si>
  <si>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</si>
  <si>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</si>
  <si>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</si>
  <si>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</si>
  <si>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</si>
  <si>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</si>
  <si>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</si>
  <si>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</si>
  <si>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</si>
  <si>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</si>
  <si>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</si>
  <si>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</si>
  <si>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</si>
  <si>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</si>
  <si>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</si>
  <si>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</si>
  <si>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</si>
  <si>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</si>
  <si>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</si>
  <si>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</si>
  <si>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</si>
  <si>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</si>
  <si>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</si>
  <si>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</si>
  <si>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</si>
  <si>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</si>
  <si>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</si>
  <si>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</si>
  <si>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</si>
  <si>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</si>
  <si>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</si>
  <si>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</si>
  <si>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</si>
  <si>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</si>
  <si>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</si>
  <si>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</si>
  <si>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</si>
  <si>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</si>
  <si>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</si>
  <si>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</si>
  <si>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</si>
  <si>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</si>
  <si>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</si>
  <si>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</si>
  <si>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</si>
  <si>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</si>
  <si>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</si>
  <si>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</si>
  <si>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</si>
  <si>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</si>
  <si>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</si>
  <si>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</si>
  <si>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</si>
  <si>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</si>
  <si>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</si>
  <si>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</si>
  <si>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</si>
  <si>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</si>
  <si>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</si>
  <si>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</si>
  <si>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</si>
  <si>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</si>
  <si>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</si>
  <si>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</si>
  <si>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</si>
  <si>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</si>
  <si>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</si>
  <si>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</si>
  <si>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</si>
  <si>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</si>
  <si>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</si>
  <si>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</si>
  <si>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</si>
  <si>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</si>
  <si>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</si>
  <si>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</si>
  <si>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</si>
  <si>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</si>
  <si>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</si>
  <si>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</si>
  <si>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</si>
  <si>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</si>
  <si>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</si>
  <si>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</si>
  <si>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</si>
  <si>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</si>
  <si>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</si>
  <si>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</si>
  <si>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</si>
  <si>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</si>
  <si>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</si>
  <si>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</si>
  <si>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</si>
  <si>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</si>
  <si>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</si>
  <si>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</si>
  <si>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</si>
  <si>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</si>
  <si>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</si>
  <si>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</si>
  <si>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</si>
  <si>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</si>
  <si>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</si>
  <si>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</si>
  <si>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</si>
  <si>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</si>
  <si>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</si>
  <si>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</si>
  <si>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</si>
  <si>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</si>
  <si>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</si>
  <si>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</si>
  <si>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</si>
  <si>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</si>
  <si>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</si>
  <si>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</si>
  <si>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</si>
  <si>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</si>
  <si>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</si>
  <si>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</si>
  <si>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</si>
  <si>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</si>
  <si>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</si>
  <si>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</si>
  <si>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</si>
  <si>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</si>
  <si>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</si>
  <si>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</si>
  <si>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</si>
  <si>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</si>
  <si>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</si>
  <si>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</si>
  <si>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</si>
  <si>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</si>
  <si>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</si>
  <si>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</si>
  <si>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</si>
  <si>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</si>
  <si>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</si>
  <si>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</si>
  <si>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</si>
  <si>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</si>
  <si>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</si>
  <si>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</si>
  <si>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</si>
  <si>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</si>
  <si>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</si>
  <si>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</si>
  <si>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</si>
  <si>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</si>
  <si>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</si>
  <si>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</si>
  <si>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</si>
  <si>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</si>
  <si>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</si>
  <si>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</si>
  <si>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</si>
  <si>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</si>
  <si>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</si>
  <si>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</si>
  <si>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</si>
  <si>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</si>
  <si>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</si>
  <si>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</si>
  <si>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</si>
  <si>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</si>
  <si>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</si>
  <si>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</si>
  <si>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</si>
  <si>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</si>
  <si>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</si>
  <si>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</si>
  <si>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</si>
  <si>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</si>
  <si>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</si>
  <si>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</si>
  <si>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</si>
  <si>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</si>
  <si>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</si>
  <si>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</si>
  <si>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</si>
  <si>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</si>
  <si>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</si>
  <si>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</si>
  <si>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</si>
  <si>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</si>
  <si>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</si>
  <si>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</si>
  <si>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</si>
  <si>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</si>
  <si>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</si>
  <si>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</si>
  <si>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</si>
  <si>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</si>
  <si>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</si>
  <si>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</si>
  <si>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</si>
  <si>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</si>
  <si>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</si>
  <si>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</si>
  <si>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</si>
  <si>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</si>
  <si>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</si>
  <si>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</si>
  <si>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</si>
  <si>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</si>
  <si>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</si>
  <si>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</si>
  <si>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</si>
  <si>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</si>
  <si>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</si>
  <si>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</si>
  <si>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</si>
  <si>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</si>
  <si>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</si>
  <si>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</si>
  <si>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</si>
  <si>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</si>
  <si>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</si>
  <si>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</si>
  <si>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</si>
  <si>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</si>
  <si>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</si>
  <si>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</si>
  <si>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</si>
  <si>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</si>
  <si>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</si>
  <si>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</si>
  <si>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</si>
  <si>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</si>
  <si>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</si>
  <si>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</si>
  <si>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</si>
  <si>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</si>
  <si>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</si>
  <si>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</si>
  <si>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</si>
  <si>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</si>
  <si>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</si>
  <si>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</si>
  <si>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</si>
  <si>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</si>
  <si>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</si>
  <si>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</si>
  <si>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</si>
  <si>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</si>
  <si>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</si>
  <si>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</si>
  <si>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</si>
  <si>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</si>
  <si>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</si>
  <si>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</si>
  <si>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</si>
  <si>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</si>
  <si>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</si>
  <si>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</si>
  <si>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</si>
  <si>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</si>
  <si>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</si>
  <si>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</si>
  <si>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</si>
  <si>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</si>
  <si>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</si>
  <si>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</si>
  <si>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</si>
  <si>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</si>
  <si>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</si>
  <si>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</si>
  <si>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</si>
  <si>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</si>
  <si>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</si>
  <si>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</si>
  <si>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</si>
  <si>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</si>
  <si>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</si>
  <si>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</si>
  <si>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</si>
  <si>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</si>
  <si>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</si>
  <si>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</si>
  <si>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</si>
  <si>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</si>
  <si>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</si>
  <si>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</si>
  <si>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</si>
  <si>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</si>
  <si>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</si>
  <si>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</si>
  <si>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</si>
  <si>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</si>
  <si>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</si>
  <si>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</si>
  <si>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</si>
  <si>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</si>
  <si>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</si>
  <si>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</si>
  <si>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</si>
  <si>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</si>
  <si>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</si>
  <si>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</si>
  <si>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</si>
  <si>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</si>
  <si>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</si>
  <si>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</si>
  <si>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</si>
  <si>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</si>
  <si>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</si>
  <si>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</si>
  <si>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</si>
  <si>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</si>
  <si>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</si>
  <si>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</si>
  <si>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</si>
  <si>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</si>
  <si>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</si>
  <si>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</si>
  <si>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</si>
  <si>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</si>
  <si>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</si>
  <si>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</si>
  <si>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</si>
  <si>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</si>
  <si>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</si>
  <si>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</si>
  <si>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</si>
  <si>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</si>
  <si>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</si>
  <si>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</si>
  <si>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</si>
  <si>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</si>
  <si>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</si>
  <si>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</si>
  <si>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</si>
  <si>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</si>
  <si>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</si>
  <si>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</si>
  <si>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</si>
  <si>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</si>
  <si>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</si>
  <si>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</si>
  <si>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</si>
  <si>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</si>
  <si>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</si>
  <si>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</si>
  <si>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</si>
  <si>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</si>
  <si>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</si>
  <si>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</si>
  <si>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</si>
  <si>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</si>
  <si>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</si>
  <si>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</si>
  <si>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</si>
  <si>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</si>
  <si>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</si>
  <si>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</si>
  <si>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</si>
  <si>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</si>
  <si>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</si>
  <si>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</si>
  <si>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</si>
  <si>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</si>
  <si>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</si>
  <si>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</si>
  <si>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</si>
  <si>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</si>
  <si>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</si>
  <si>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</si>
  <si>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</si>
  <si>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</si>
  <si>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</si>
  <si>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</si>
  <si>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</si>
  <si>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</si>
  <si>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</si>
  <si>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</si>
  <si>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</si>
  <si>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</si>
  <si>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</si>
  <si>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</si>
  <si>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</si>
  <si>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</si>
  <si>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</si>
  <si>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</si>
  <si>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</si>
  <si>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</si>
  <si>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</si>
  <si>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</si>
  <si>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</si>
  <si>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</si>
  <si>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</si>
  <si>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</si>
  <si>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</si>
  <si>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</si>
  <si>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</si>
  <si>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</si>
  <si>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</si>
  <si>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</si>
  <si>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</si>
  <si>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</si>
  <si>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</si>
  <si>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</si>
  <si>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</si>
  <si>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</si>
  <si>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</si>
  <si>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</si>
  <si>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</si>
  <si>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</si>
  <si>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</si>
  <si>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</si>
  <si>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</si>
  <si>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</si>
  <si>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</si>
  <si>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</si>
  <si>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</si>
  <si>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</si>
  <si>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</si>
  <si>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</si>
  <si>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</si>
  <si>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</si>
  <si>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</si>
  <si>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</si>
  <si>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</si>
  <si>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</si>
  <si>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</si>
  <si>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</si>
  <si>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</si>
  <si>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</si>
  <si>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</si>
  <si>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</si>
  <si>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</si>
  <si>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</si>
  <si>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</si>
  <si>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</si>
  <si>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</si>
  <si>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</si>
  <si>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</si>
  <si>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</si>
  <si>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</si>
  <si>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</si>
  <si>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</si>
  <si>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</si>
  <si>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</si>
  <si>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</si>
  <si>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</si>
  <si>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</si>
  <si>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</si>
  <si>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</si>
  <si>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</si>
  <si>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</si>
  <si>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</si>
  <si>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</si>
  <si>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</si>
  <si>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</si>
  <si>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</si>
  <si>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</si>
  <si>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</si>
  <si>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</si>
  <si>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</si>
  <si>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</si>
  <si>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</si>
  <si>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</si>
  <si>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</si>
  <si>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</si>
  <si>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</si>
  <si>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</si>
  <si>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</si>
  <si>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</si>
  <si>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</si>
  <si>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</si>
  <si>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</si>
  <si>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</si>
  <si>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</si>
  <si>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</si>
  <si>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</si>
  <si>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</si>
  <si>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</si>
  <si>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</si>
  <si>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</si>
  <si>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</si>
  <si>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</si>
  <si>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</si>
  <si>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</si>
  <si>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</si>
  <si>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</si>
  <si>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</si>
  <si>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</si>
  <si>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</si>
  <si>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</si>
  <si>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</si>
  <si>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</si>
  <si>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</si>
  <si>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</si>
  <si>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</si>
  <si>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</si>
  <si>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</si>
  <si>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</si>
  <si>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</si>
  <si>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</si>
  <si>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</si>
  <si>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</si>
  <si>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</si>
  <si>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</si>
  <si>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</si>
  <si>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</si>
  <si>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</si>
  <si>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</si>
  <si>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</si>
  <si>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</si>
  <si>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</si>
  <si>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</si>
  <si>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</si>
  <si>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</si>
  <si>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</si>
  <si>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</si>
  <si>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</si>
  <si>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</si>
  <si>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</si>
  <si>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</si>
  <si>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</si>
  <si>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</si>
  <si>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</si>
  <si>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</si>
  <si>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</si>
  <si>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</si>
  <si>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</si>
  <si>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</si>
  <si>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</si>
  <si>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</si>
  <si>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</si>
  <si>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</si>
  <si>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</si>
  <si>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</si>
  <si>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</si>
  <si>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</si>
  <si>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</si>
  <si>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</si>
  <si>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</si>
  <si>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</si>
  <si>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</si>
  <si>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</si>
  <si>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</si>
  <si>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</si>
  <si>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</si>
  <si>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</si>
  <si>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</si>
  <si>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</si>
  <si>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</si>
  <si>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</si>
  <si>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</si>
  <si>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</si>
  <si>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</si>
  <si>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</si>
  <si>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</si>
  <si>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</si>
  <si>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</si>
  <si>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</si>
  <si>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</si>
  <si>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</si>
  <si>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</si>
  <si>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</si>
  <si>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</si>
  <si>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</si>
  <si>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</si>
  <si>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</si>
  <si>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</si>
  <si>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</si>
  <si>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</si>
  <si>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</si>
  <si>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</si>
  <si>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</si>
  <si>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</si>
  <si>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</si>
  <si>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</si>
  <si>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</si>
  <si>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</si>
  <si>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</si>
  <si>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</si>
  <si>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</si>
  <si>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</si>
  <si>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</si>
  <si>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</si>
  <si>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</si>
  <si>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</si>
  <si>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</si>
  <si>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</si>
  <si>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</si>
  <si>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</si>
  <si>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</si>
  <si>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</si>
  <si>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</si>
  <si>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</si>
  <si>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</si>
  <si>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</si>
  <si>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</si>
  <si>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</si>
  <si>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</si>
  <si>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</si>
  <si>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</si>
  <si>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</si>
  <si>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</si>
  <si>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</si>
  <si>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</si>
  <si>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</si>
  <si>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</si>
  <si>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</si>
  <si>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</si>
  <si>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</si>
  <si>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</si>
  <si>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</si>
  <si>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</si>
  <si>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</si>
  <si>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</si>
  <si>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</si>
  <si>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</si>
  <si>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</si>
  <si>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</si>
  <si>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</si>
  <si>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</si>
  <si>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</si>
  <si>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</si>
  <si>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</si>
  <si>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</si>
  <si>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</si>
  <si>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</si>
  <si>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</si>
  <si>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</si>
  <si>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</si>
  <si>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</si>
  <si>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</si>
  <si>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</si>
  <si>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</si>
  <si>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</si>
  <si>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</si>
  <si>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</si>
  <si>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</si>
  <si>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</si>
  <si>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</si>
  <si>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</si>
  <si>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</si>
  <si>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</si>
  <si>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</si>
  <si>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</si>
  <si>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</si>
  <si>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</si>
  <si>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</si>
  <si>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</si>
  <si>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</si>
  <si>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</si>
  <si>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</si>
  <si>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</si>
  <si>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</si>
  <si>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</si>
  <si>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</si>
  <si>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</si>
  <si>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</si>
  <si>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</si>
  <si>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</si>
  <si>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</si>
  <si>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</si>
  <si>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</si>
  <si>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</si>
  <si>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</si>
  <si>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</si>
  <si>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</si>
  <si>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</si>
  <si>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</si>
  <si>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</si>
  <si>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</si>
  <si>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</si>
  <si>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</si>
  <si>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</si>
  <si>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</si>
  <si>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</si>
  <si>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</si>
  <si>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</si>
  <si>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</si>
  <si>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</si>
  <si>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</si>
  <si>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</si>
  <si>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</si>
  <si>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</si>
  <si>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</si>
  <si>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</si>
  <si>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</si>
  <si>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</si>
  <si>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</si>
  <si>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</si>
  <si>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</si>
  <si>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</si>
  <si>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</si>
  <si>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</si>
  <si>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</si>
  <si>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</si>
  <si>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</si>
  <si>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</si>
  <si>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</si>
  <si>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</si>
  <si>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</si>
  <si>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</si>
  <si>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</si>
  <si>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</si>
  <si>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</si>
  <si>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</si>
  <si>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</si>
  <si>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</si>
  <si>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</si>
  <si>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</si>
  <si>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</si>
  <si>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</si>
  <si>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</si>
  <si>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</si>
  <si>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</si>
  <si>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</si>
  <si>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</si>
  <si>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</si>
  <si>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</si>
  <si>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</si>
  <si>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</si>
  <si>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</si>
  <si>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</si>
  <si>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</si>
  <si>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</si>
  <si>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</si>
  <si>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</si>
  <si>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</si>
  <si>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</si>
  <si>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</si>
  <si>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</si>
  <si>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</si>
  <si>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</si>
  <si>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</si>
  <si>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</si>
  <si>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</si>
  <si>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</si>
  <si>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</si>
  <si>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</si>
  <si>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</si>
  <si>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</si>
  <si>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</si>
  <si>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</si>
  <si>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</si>
  <si>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</si>
  <si>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</si>
  <si>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</si>
  <si>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</si>
  <si>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</si>
  <si>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</si>
  <si>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</si>
  <si>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</si>
  <si>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</si>
  <si>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</si>
  <si>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</si>
  <si>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</si>
  <si>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</si>
  <si>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</si>
  <si>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</si>
  <si>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</si>
  <si>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</si>
  <si>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</si>
  <si>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</si>
  <si>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</si>
  <si>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</si>
  <si>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</si>
  <si>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</si>
  <si>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</si>
  <si>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</si>
  <si>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</si>
  <si>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</si>
  <si>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</si>
  <si>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</si>
  <si>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</si>
  <si>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</si>
  <si>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</si>
  <si>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</si>
  <si>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</si>
  <si>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</si>
  <si>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</si>
  <si>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</si>
  <si>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</si>
  <si>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</si>
  <si>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</si>
  <si>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</si>
  <si>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</si>
  <si>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</si>
  <si>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</si>
  <si>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</si>
  <si>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</si>
  <si>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</si>
  <si>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</si>
  <si>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</si>
  <si>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</si>
  <si>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</si>
  <si>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</si>
  <si>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</si>
  <si>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</si>
  <si>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</si>
  <si>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</si>
  <si>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</si>
  <si>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</si>
  <si>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</si>
  <si>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</si>
  <si>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</si>
  <si>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</si>
  <si>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</si>
  <si>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</si>
  <si>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</si>
  <si>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</si>
  <si>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</si>
  <si>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</si>
  <si>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</si>
  <si>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</si>
  <si>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</si>
  <si>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</si>
  <si>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</si>
  <si>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</si>
  <si>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</si>
  <si>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</si>
  <si>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</si>
  <si>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</si>
  <si>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</si>
  <si>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</si>
  <si>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</si>
  <si>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</si>
  <si>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</si>
  <si>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</si>
  <si>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</si>
  <si>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</si>
  <si>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</si>
  <si>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</si>
  <si>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</si>
  <si>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</si>
  <si>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</si>
  <si>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</si>
  <si>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</si>
  <si>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</si>
  <si>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</si>
  <si>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</si>
  <si>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</si>
  <si>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</si>
  <si>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</si>
  <si>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</si>
  <si>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</si>
  <si>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</si>
  <si>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</si>
  <si>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</si>
  <si>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</si>
  <si>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</si>
  <si>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</si>
  <si>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</si>
  <si>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</si>
  <si>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</si>
  <si>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</si>
  <si>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</si>
  <si>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</si>
  <si>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</si>
  <si>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</si>
  <si>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</si>
  <si>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</si>
  <si>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</si>
  <si>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</si>
  <si>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</si>
  <si>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</si>
  <si>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</si>
  <si>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</si>
  <si>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</si>
  <si>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</si>
  <si>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</si>
  <si>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</si>
  <si>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</si>
  <si>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</si>
  <si>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</si>
  <si>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</si>
  <si>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</si>
  <si>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</si>
  <si>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</si>
  <si>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</si>
  <si>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</si>
  <si>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</si>
  <si>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</si>
  <si>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</si>
  <si>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</si>
  <si>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</si>
  <si>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</si>
  <si>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</si>
  <si>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</si>
  <si>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</si>
  <si>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</si>
  <si>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</si>
  <si>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</si>
  <si>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</si>
  <si>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</si>
  <si>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</si>
  <si>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</si>
  <si>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</si>
  <si>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</si>
  <si>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</si>
  <si>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</si>
  <si>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</si>
  <si>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</si>
  <si>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</si>
  <si>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r>
      <rPr>
        <b/>
        <sz val="11"/>
        <rFont val="Calibri"/>
        <family val="2"/>
        <scheme val="minor"/>
      </rPr>
      <t>Tabs B1 and F1 - section 24</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Tabs B1 and F1 - section 25</t>
    </r>
    <r>
      <rPr>
        <sz val="11"/>
        <rFont val="Calibri"/>
        <family val="2"/>
        <scheme val="minor"/>
      </rPr>
      <t xml:space="preserve">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r>
  </si>
  <si>
    <t>Q 4 2021</t>
  </si>
  <si>
    <t>(Mio. €)</t>
  </si>
  <si>
    <t>Jahre</t>
  </si>
  <si>
    <t>%</t>
  </si>
  <si>
    <t>Besteht die Möglichkeit einer Fälligkeitsverschiebung?</t>
  </si>
  <si>
    <t>Ja/Nein</t>
  </si>
  <si>
    <t>Ja</t>
  </si>
  <si>
    <t>Maximal mögliche Verschiebung?</t>
  </si>
  <si>
    <t>Monate</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</si>
  <si>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</si>
  <si>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</si>
  <si>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</si>
  <si>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</si>
  <si>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</si>
  <si>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</si>
  <si>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</si>
  <si>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</si>
  <si>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</si>
  <si>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</si>
  <si>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</si>
  <si>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</si>
  <si>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</si>
  <si>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</si>
  <si>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</si>
  <si>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</si>
  <si>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</si>
  <si>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</si>
  <si>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</si>
  <si>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</si>
  <si>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</si>
  <si>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</si>
  <si>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</si>
  <si>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</si>
  <si>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</si>
  <si>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</si>
  <si>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</si>
  <si>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</si>
  <si>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</si>
  <si>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</si>
  <si>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Öffentliche Pfandbriefe</t>
  </si>
  <si>
    <t>Umlaufende Pfandbriefe</t>
  </si>
  <si>
    <t>WAL der Deckungsmasse</t>
  </si>
  <si>
    <t>WAL der ausstehenden Pfandbriefe</t>
  </si>
  <si>
    <t>Anzahl der Kredite</t>
  </si>
  <si>
    <t>Anzahl</t>
  </si>
  <si>
    <t>Y/N/Not allowed</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</si>
  <si>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</si>
  <si>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</si>
  <si>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</si>
  <si>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</si>
  <si>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</si>
  <si>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</si>
  <si>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</si>
  <si>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</si>
  <si>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Is there a possibility of maturity extension?</t>
  </si>
  <si>
    <t>Yes/No</t>
  </si>
  <si>
    <t>Yes</t>
  </si>
  <si>
    <t>Maximum potential maturity extension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</si>
  <si>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</si>
  <si>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</si>
  <si>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</si>
  <si>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</si>
  <si>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</si>
  <si>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</si>
  <si>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</si>
  <si>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</si>
  <si>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</si>
  <si>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</si>
  <si>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</si>
  <si>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</si>
  <si>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</si>
  <si>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</si>
  <si>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</si>
  <si>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</si>
  <si>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</si>
  <si>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</si>
  <si>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</si>
  <si>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</si>
  <si>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</si>
  <si>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</si>
  <si>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</si>
  <si>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</si>
  <si>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</si>
  <si>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</si>
  <si>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</si>
  <si>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</si>
  <si>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</si>
  <si>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</si>
  <si>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</si>
  <si>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</si>
  <si>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</si>
  <si>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</si>
  <si>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</si>
  <si>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</si>
  <si>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</si>
  <si>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</si>
  <si>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</si>
  <si>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</si>
  <si>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</si>
  <si>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</si>
  <si>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</si>
  <si>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</si>
  <si>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</si>
  <si>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</si>
  <si>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</si>
  <si>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</si>
  <si>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</si>
  <si>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</si>
  <si>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</si>
  <si>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</si>
  <si>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</si>
  <si>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</si>
  <si>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</si>
  <si>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</si>
  <si>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</si>
  <si>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</si>
  <si>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</si>
  <si>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</si>
  <si>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</si>
  <si>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</si>
  <si>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</si>
  <si>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</si>
  <si>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</si>
  <si>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</si>
  <si>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</si>
  <si>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</si>
  <si>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</si>
  <si>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</si>
  <si>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</si>
  <si>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</si>
  <si>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</si>
  <si>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</si>
  <si>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</si>
  <si>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</si>
  <si>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</si>
  <si>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</si>
  <si>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</si>
  <si>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</si>
  <si>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</si>
  <si>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</si>
  <si>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</si>
  <si>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</si>
  <si>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</si>
  <si>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</si>
  <si>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</si>
  <si>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</si>
  <si>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</si>
  <si>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</si>
  <si>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</si>
  <si>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</si>
  <si>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</si>
  <si>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</si>
  <si>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</si>
  <si>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</si>
  <si>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</si>
  <si>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</si>
  <si>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</si>
  <si>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</si>
  <si>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</si>
  <si>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</si>
  <si>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</si>
  <si>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</si>
  <si>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</si>
  <si>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</si>
  <si>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</si>
  <si>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</si>
  <si>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</si>
  <si>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</si>
  <si>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</si>
  <si>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</si>
  <si>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</si>
  <si>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</si>
  <si>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</si>
  <si>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</si>
  <si>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</si>
  <si>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</si>
  <si>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</si>
  <si>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</si>
  <si>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</si>
  <si>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</si>
  <si>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</si>
  <si>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</si>
  <si>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</si>
  <si>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</si>
  <si>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</si>
  <si>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</si>
  <si>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</si>
  <si>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</si>
  <si>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</si>
  <si>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</si>
  <si>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</si>
  <si>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</si>
  <si>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</si>
  <si>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</si>
  <si>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</si>
  <si>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</si>
  <si>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</si>
  <si>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</si>
  <si>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</si>
  <si>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</si>
  <si>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</si>
  <si>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</si>
  <si>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</si>
  <si>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</si>
  <si>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</si>
  <si>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</si>
  <si>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</si>
  <si>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</si>
  <si>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</si>
  <si>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</si>
  <si>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</si>
  <si>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</si>
  <si>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</si>
  <si>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</si>
  <si>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</si>
  <si>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</si>
  <si>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</si>
  <si>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</si>
  <si>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</si>
  <si>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</si>
  <si>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</si>
  <si>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</si>
  <si>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</si>
  <si>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</si>
  <si>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</si>
  <si>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</si>
  <si>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</si>
  <si>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</si>
  <si>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</si>
  <si>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</si>
  <si>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</si>
  <si>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</si>
  <si>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</si>
  <si>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</si>
  <si>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</si>
  <si>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</si>
  <si>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</si>
  <si>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</si>
  <si>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</si>
  <si>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</si>
  <si>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</si>
  <si>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</si>
  <si>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</si>
  <si>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</si>
  <si>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</si>
  <si>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</si>
  <si>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</si>
  <si>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</si>
  <si>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</si>
  <si>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</si>
  <si>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</si>
  <si>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</si>
  <si>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</si>
  <si>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</si>
  <si>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</si>
  <si>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</si>
  <si>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</si>
  <si>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</si>
  <si>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</si>
  <si>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</si>
  <si>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</si>
  <si>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</si>
  <si>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</si>
  <si>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</si>
  <si>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</si>
  <si>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</si>
  <si>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</si>
  <si>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</si>
  <si>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</si>
  <si>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</si>
  <si>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</si>
  <si>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</si>
  <si>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</si>
  <si>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</si>
  <si>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</si>
  <si>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</si>
  <si>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</si>
  <si>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</si>
  <si>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</si>
  <si>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</si>
  <si>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</si>
  <si>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</si>
  <si>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</si>
  <si>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</si>
  <si>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</si>
  <si>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</si>
  <si>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</si>
  <si>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</si>
  <si>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</si>
  <si>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</si>
  <si>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</si>
  <si>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</si>
  <si>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</si>
  <si>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</si>
  <si>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</si>
  <si>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</si>
  <si>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</si>
  <si>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</si>
  <si>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</si>
  <si>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</si>
  <si>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</si>
  <si>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</si>
  <si>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</si>
  <si>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</si>
  <si>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</si>
  <si>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</si>
  <si>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</si>
  <si>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</si>
  <si>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</si>
  <si>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</si>
  <si>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</si>
  <si>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</si>
  <si>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</si>
  <si>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</si>
  <si>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</si>
  <si>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</si>
  <si>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</si>
  <si>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</si>
  <si>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</si>
  <si>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</si>
  <si>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</si>
  <si>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</si>
  <si>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</si>
  <si>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</si>
  <si>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</si>
  <si>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</si>
  <si>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</si>
  <si>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</si>
  <si>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</si>
  <si>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</si>
  <si>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</si>
  <si>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</si>
  <si>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</si>
  <si>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</si>
  <si>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</si>
  <si>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</si>
  <si>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</si>
  <si>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</si>
  <si>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</si>
  <si>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</si>
  <si>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</si>
  <si>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</si>
  <si>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</si>
  <si>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</si>
  <si>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</si>
  <si>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</si>
  <si>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</si>
  <si>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</si>
  <si>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</si>
  <si>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</si>
  <si>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</si>
  <si>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</si>
  <si>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</si>
  <si>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</si>
  <si>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</si>
  <si>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</si>
  <si>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</si>
  <si>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</si>
  <si>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</si>
  <si>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</si>
  <si>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</si>
  <si>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</si>
  <si>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</si>
  <si>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</si>
  <si>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</si>
  <si>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</si>
  <si>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</si>
  <si>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</si>
  <si>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</si>
  <si>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</si>
  <si>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</si>
  <si>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</si>
  <si>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</si>
  <si>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</si>
  <si>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</si>
  <si>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</si>
  <si>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</si>
  <si>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</si>
  <si>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</si>
  <si>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</si>
  <si>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</si>
  <si>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</si>
  <si>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</si>
  <si>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</si>
  <si>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</si>
  <si>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</si>
  <si>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</si>
  <si>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</si>
  <si>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</si>
  <si>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</si>
  <si>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</si>
  <si>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</si>
  <si>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</si>
  <si>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</si>
  <si>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</si>
  <si>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</si>
  <si>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</si>
  <si>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</si>
  <si>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</si>
  <si>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</si>
  <si>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</si>
  <si>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</si>
  <si>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</si>
  <si>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</si>
  <si>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</si>
  <si>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</si>
  <si>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</si>
  <si>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</si>
  <si>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</si>
  <si>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</si>
  <si>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</si>
  <si>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</si>
  <si>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</si>
  <si>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</si>
  <si>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</si>
  <si>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</si>
  <si>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</si>
  <si>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</si>
  <si>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</si>
  <si>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</si>
  <si>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</si>
  <si>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</si>
  <si>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</si>
  <si>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</si>
  <si>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</si>
  <si>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</si>
  <si>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</si>
  <si>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</si>
  <si>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</si>
  <si>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</si>
  <si>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</si>
  <si>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</si>
  <si>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</si>
  <si>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</si>
  <si>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</si>
  <si>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</si>
  <si>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</si>
  <si>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</si>
  <si>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</si>
  <si>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</si>
  <si>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</si>
  <si>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</si>
  <si>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</si>
  <si>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</si>
  <si>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</si>
  <si>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</si>
  <si>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</si>
  <si>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</si>
  <si>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</si>
  <si>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</si>
  <si>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</si>
  <si>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</si>
  <si>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</si>
  <si>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</si>
  <si>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</si>
  <si>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</si>
  <si>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</si>
  <si>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</si>
  <si>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</si>
  <si>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</si>
  <si>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</si>
  <si>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</si>
  <si>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</si>
  <si>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</si>
  <si>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</si>
  <si>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</si>
  <si>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</si>
  <si>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</si>
  <si>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</si>
  <si>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</si>
  <si>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</si>
  <si>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</si>
  <si>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</si>
  <si>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</si>
  <si>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</si>
  <si>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</si>
  <si>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</si>
  <si>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</si>
  <si>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</si>
  <si>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</si>
  <si>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</si>
  <si>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</si>
  <si>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</si>
  <si>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</si>
  <si>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</si>
  <si>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</si>
  <si>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</si>
  <si>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</si>
  <si>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</si>
  <si>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</si>
  <si>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</si>
  <si>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</si>
  <si>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</si>
  <si>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</si>
  <si>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</si>
  <si>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</si>
  <si>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</si>
  <si>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</si>
  <si>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</si>
  <si>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</si>
  <si>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</si>
  <si>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</si>
  <si>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</si>
  <si>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</si>
  <si>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</si>
  <si>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</si>
  <si>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</si>
  <si>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</si>
  <si>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</si>
  <si>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</si>
  <si>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</si>
  <si>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</si>
  <si>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</si>
  <si>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</si>
  <si>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</si>
  <si>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</si>
  <si>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</si>
  <si>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</si>
  <si>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</si>
  <si>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</si>
  <si>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</si>
  <si>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</si>
  <si>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</si>
  <si>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</si>
  <si>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</si>
  <si>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</si>
  <si>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</si>
  <si>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</si>
  <si>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</si>
  <si>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</si>
  <si>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</si>
  <si>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</si>
  <si>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</si>
  <si>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</si>
  <si>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</si>
  <si>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</si>
  <si>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</si>
  <si>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</si>
  <si>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</si>
  <si>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</si>
  <si>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</si>
  <si>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</si>
  <si>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</si>
  <si>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</si>
  <si>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</si>
  <si>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</si>
  <si>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</si>
  <si>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</si>
  <si>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</si>
  <si>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</si>
  <si>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</si>
  <si>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</si>
  <si>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</si>
  <si>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</si>
  <si>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</si>
  <si>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</si>
  <si>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</si>
  <si>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</si>
  <si>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</si>
  <si>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</si>
  <si>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</si>
  <si>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</si>
  <si>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</si>
  <si>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</si>
  <si>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</si>
  <si>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</si>
  <si>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</si>
  <si>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</si>
  <si>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</si>
  <si>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</si>
  <si>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</si>
  <si>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</si>
  <si>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</si>
  <si>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</si>
  <si>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</si>
  <si>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</si>
  <si>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</si>
  <si>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</si>
  <si>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</si>
  <si>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</si>
  <si>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</si>
  <si>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</si>
  <si>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</si>
  <si>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</si>
  <si>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</si>
  <si>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</si>
  <si>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</si>
  <si>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</si>
  <si>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</si>
  <si>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</si>
  <si>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</si>
  <si>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</si>
  <si>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</si>
  <si>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</si>
  <si>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</si>
  <si>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</si>
  <si>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</si>
  <si>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</si>
  <si>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</si>
  <si>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</si>
  <si>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</si>
  <si>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</si>
  <si>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</si>
  <si>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</si>
  <si>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</si>
  <si>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</si>
  <si>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</si>
  <si>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</si>
  <si>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</si>
  <si>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</si>
  <si>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</si>
  <si>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</si>
  <si>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</si>
  <si>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</si>
  <si>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</si>
  <si>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</si>
  <si>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</si>
  <si>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</si>
  <si>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</si>
  <si>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</si>
  <si>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</si>
  <si>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</si>
  <si>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</si>
  <si>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</si>
  <si>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</si>
  <si>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</si>
  <si>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</si>
  <si>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</si>
  <si>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</si>
  <si>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</si>
  <si>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</si>
  <si>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</si>
  <si>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</si>
  <si>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</si>
  <si>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</si>
  <si>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</si>
  <si>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</si>
  <si>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</si>
  <si>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</si>
  <si>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</si>
  <si>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</si>
  <si>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</si>
  <si>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</si>
  <si>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</si>
  <si>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</si>
  <si>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</si>
  <si>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</si>
  <si>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</si>
  <si>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</si>
  <si>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</si>
  <si>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</si>
  <si>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</si>
  <si>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</si>
  <si>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</si>
  <si>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</si>
  <si>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</si>
  <si>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</si>
  <si>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</si>
  <si>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</si>
  <si>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</si>
  <si>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</si>
  <si>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</si>
  <si>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</si>
  <si>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</si>
  <si>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</si>
  <si>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</si>
  <si>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</si>
  <si>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</si>
  <si>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</si>
  <si>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</si>
  <si>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</si>
  <si>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</si>
  <si>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</si>
  <si>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</si>
  <si>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</si>
  <si>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</si>
  <si>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</si>
  <si>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</si>
  <si>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</si>
  <si>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</si>
  <si>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</si>
  <si>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</si>
  <si>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</si>
  <si>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</si>
  <si>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</si>
  <si>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</si>
  <si>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</si>
  <si>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</si>
  <si>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</si>
  <si>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</si>
  <si>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</si>
  <si>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</si>
  <si>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</si>
  <si>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</si>
  <si>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</si>
  <si>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</si>
  <si>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</si>
  <si>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</si>
  <si>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</si>
  <si>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</si>
  <si>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</si>
  <si>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</si>
  <si>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</si>
  <si>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</si>
  <si>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</si>
  <si>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</si>
  <si>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</si>
  <si>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</si>
  <si>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</si>
  <si>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</si>
  <si>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</si>
  <si>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</si>
  <si>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</si>
  <si>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</si>
  <si>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</si>
  <si>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</si>
  <si>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</si>
  <si>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12/31/2021</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</si>
  <si>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</si>
  <si>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</si>
  <si>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</si>
  <si>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</si>
  <si>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</si>
  <si>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</si>
  <si>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</si>
  <si>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</si>
  <si>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</si>
  <si>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</si>
  <si>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</si>
  <si>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</si>
  <si>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</si>
  <si>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</si>
  <si>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</si>
  <si>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</si>
  <si>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</si>
  <si>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</si>
  <si>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</si>
  <si>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</si>
  <si>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</si>
  <si>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</si>
  <si>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</si>
  <si>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</si>
  <si>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</si>
  <si>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</si>
  <si>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</si>
  <si>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</si>
  <si>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</si>
  <si>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</si>
  <si>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</si>
  <si>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</si>
  <si>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</si>
  <si>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https://www.coveredbondlabel.com/issuer/179/</t>
  </si>
  <si>
    <t>y</t>
  </si>
  <si>
    <t>SDG(2)</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</si>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</sst>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0.0%"/>
    <numFmt numFmtId="166" formatCode="#,##0.0"/>
    <numFmt numFmtId="167" formatCode="0.0"/>
    <numFmt numFmtId="168" formatCode="#,##0.0\ ;\-#,##0.0\ ;&quot;-     &quot;"/>
    <numFmt numFmtId="169" formatCode="#,###"/>
    <numFmt numFmtId="170" formatCode="#,##0.00\ ;\-#,##0.00\ ;&quot;-     &quot;"/>
    <numFmt numFmtId="171" formatCode="#,##0\ ;\-#,##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50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6"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166" fontId="40" fillId="8" borderId="33" xfId="9" applyNumberFormat="1" applyFont="1" applyFill="1" applyBorder="1" applyAlignment="1">
      <alignment vertical="center"/>
    </xf>
    <xf numFmtId="166" fontId="40" fillId="8" borderId="34" xfId="9" applyNumberFormat="1" applyFont="1" applyFill="1" applyBorder="1" applyAlignment="1">
      <alignment vertical="center"/>
    </xf>
    <xf numFmtId="166" fontId="40" fillId="8" borderId="34" xfId="9" applyNumberFormat="1" applyFont="1" applyFill="1" applyBorder="1" applyAlignment="1">
      <alignment horizontal="center" vertical="center"/>
    </xf>
    <xf numFmtId="166" fontId="40" fillId="8" borderId="35" xfId="9" applyNumberFormat="1" applyFont="1" applyFill="1" applyBorder="1" applyAlignment="1">
      <alignment vertical="center"/>
    </xf>
    <xf numFmtId="0" fontId="41" fillId="0" borderId="0" xfId="9" applyFont="1" applyAlignment="1">
      <alignment vertical="center"/>
    </xf>
    <xf numFmtId="166" fontId="43" fillId="0" borderId="37" xfId="9" applyNumberFormat="1" applyFont="1" applyBorder="1" applyAlignment="1">
      <alignment horizontal="center" vertical="center"/>
    </xf>
    <xf numFmtId="168" fontId="43" fillId="0" borderId="38" xfId="9" applyNumberFormat="1" applyFont="1" applyBorder="1" applyAlignment="1">
      <alignment horizontal="center" vertical="center"/>
    </xf>
    <xf numFmtId="166" fontId="43" fillId="0" borderId="36"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8" xfId="9" applyNumberFormat="1" applyFont="1" applyBorder="1" applyAlignment="1">
      <alignment horizontal="center" vertical="center" wrapText="1"/>
    </xf>
    <xf numFmtId="169" fontId="43" fillId="0" borderId="39" xfId="9" applyNumberFormat="1" applyFont="1" applyBorder="1" applyAlignment="1">
      <alignment horizontal="center" vertical="center" wrapText="1"/>
    </xf>
    <xf numFmtId="166" fontId="43" fillId="0" borderId="39" xfId="9" applyNumberFormat="1" applyFont="1" applyBorder="1" applyAlignment="1">
      <alignment horizontal="center" vertical="center" wrapText="1"/>
    </xf>
    <xf numFmtId="166" fontId="43" fillId="0" borderId="40" xfId="9" applyNumberFormat="1" applyFont="1" applyBorder="1" applyAlignment="1">
      <alignment horizontal="left" vertical="center" wrapText="1"/>
    </xf>
    <xf numFmtId="166" fontId="43" fillId="0" borderId="41" xfId="9" applyNumberFormat="1" applyFont="1" applyBorder="1" applyAlignment="1">
      <alignment horizontal="center" vertical="center"/>
    </xf>
    <xf numFmtId="166" fontId="43" fillId="0" borderId="42" xfId="9" applyNumberFormat="1" applyFont="1" applyBorder="1" applyAlignment="1">
      <alignment horizontal="center" vertical="center" wrapText="1"/>
    </xf>
    <xf numFmtId="166" fontId="43" fillId="0" borderId="36" xfId="9" applyNumberFormat="1" applyFont="1" applyBorder="1" applyAlignment="1">
      <alignment vertical="center"/>
    </xf>
    <xf numFmtId="0" fontId="41" fillId="9" borderId="0" xfId="9" applyFont="1" applyFill="1" applyAlignment="1">
      <alignment vertical="center"/>
    </xf>
    <xf numFmtId="166" fontId="43" fillId="0" borderId="44" xfId="9" applyNumberFormat="1" applyFont="1" applyBorder="1" applyAlignment="1">
      <alignment horizontal="center" vertical="center"/>
    </xf>
    <xf numFmtId="168" fontId="43" fillId="0" borderId="45" xfId="9" applyNumberFormat="1" applyFont="1" applyBorder="1" applyAlignment="1">
      <alignment horizontal="center" vertical="center"/>
    </xf>
    <xf numFmtId="168" fontId="43" fillId="0" borderId="46" xfId="9" applyNumberFormat="1" applyFont="1" applyBorder="1" applyAlignment="1">
      <alignment horizontal="center" vertical="center"/>
    </xf>
    <xf numFmtId="166" fontId="43" fillId="0" borderId="0" xfId="9" applyNumberFormat="1" applyFont="1" applyAlignment="1">
      <alignment horizontal="center" vertical="center"/>
    </xf>
    <xf numFmtId="166" fontId="43" fillId="0" borderId="7" xfId="9" applyNumberFormat="1" applyFont="1" applyBorder="1" applyAlignment="1">
      <alignment horizontal="center" vertical="center"/>
    </xf>
    <xf numFmtId="166" fontId="43" fillId="0" borderId="43"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9"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2" xfId="9" applyNumberFormat="1" applyFont="1" applyBorder="1" applyAlignment="1">
      <alignment horizontal="center" vertical="center"/>
    </xf>
    <xf numFmtId="168" fontId="43" fillId="9" borderId="0" xfId="9" applyNumberFormat="1" applyFont="1" applyFill="1" applyAlignment="1">
      <alignment horizontal="right" vertical="center"/>
    </xf>
    <xf numFmtId="170" fontId="43" fillId="0" borderId="46" xfId="9" applyNumberFormat="1" applyFont="1" applyBorder="1" applyAlignment="1">
      <alignment horizontal="center" vertical="center"/>
    </xf>
    <xf numFmtId="170" fontId="43" fillId="9" borderId="0" xfId="9" applyNumberFormat="1" applyFont="1" applyFill="1" applyAlignment="1">
      <alignment horizontal="right" vertical="center"/>
    </xf>
    <xf numFmtId="170" fontId="43" fillId="0" borderId="39" xfId="9" applyNumberFormat="1" applyFont="1" applyBorder="1" applyAlignment="1">
      <alignment horizontal="center" vertical="center"/>
    </xf>
    <xf numFmtId="166" fontId="44" fillId="0" borderId="43" xfId="9" applyNumberFormat="1" applyFont="1" applyBorder="1" applyAlignment="1">
      <alignment horizontal="center" vertical="center" wrapText="1"/>
    </xf>
    <xf numFmtId="166" fontId="43" fillId="0" borderId="49" xfId="9" applyNumberFormat="1" applyFont="1" applyBorder="1" applyAlignment="1">
      <alignment horizontal="center" vertical="center" wrapText="1"/>
    </xf>
    <xf numFmtId="166" fontId="43" fillId="0" borderId="46"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6" xfId="9" applyNumberFormat="1" applyFont="1" applyBorder="1" applyAlignment="1">
      <alignment horizontal="center" vertical="center" wrapText="1"/>
    </xf>
    <xf numFmtId="166" fontId="43" fillId="0" borderId="37" xfId="9" applyNumberFormat="1" applyFont="1" applyBorder="1" applyAlignment="1">
      <alignment horizontal="center" vertical="center" wrapText="1"/>
    </xf>
    <xf numFmtId="166" fontId="43" fillId="0" borderId="36" xfId="9" applyNumberFormat="1" applyFont="1" applyBorder="1" applyAlignment="1">
      <alignment horizontal="center" vertical="center"/>
    </xf>
    <xf numFmtId="0" fontId="41" fillId="9" borderId="0" xfId="9" applyFont="1" applyFill="1" applyAlignment="1">
      <alignment horizontal="center" vertical="center"/>
    </xf>
    <xf numFmtId="166" fontId="43" fillId="0" borderId="40"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47" xfId="9" applyNumberFormat="1" applyFont="1" applyBorder="1" applyAlignment="1">
      <alignment horizontal="center" vertical="center"/>
    </xf>
    <xf numFmtId="166" fontId="43" fillId="10" borderId="43" xfId="9" applyNumberFormat="1" applyFont="1" applyFill="1" applyBorder="1" applyAlignment="1">
      <alignment vertical="center"/>
    </xf>
    <xf numFmtId="166" fontId="43" fillId="10" borderId="44" xfId="9" applyNumberFormat="1" applyFont="1" applyFill="1" applyBorder="1" applyAlignment="1">
      <alignment horizontal="center" vertical="center"/>
    </xf>
    <xf numFmtId="168" fontId="43" fillId="0" borderId="51" xfId="9" applyNumberFormat="1" applyFont="1" applyBorder="1" applyAlignment="1">
      <alignment horizontal="center" vertical="center"/>
    </xf>
    <xf numFmtId="168" fontId="43" fillId="0" borderId="49" xfId="9" applyNumberFormat="1" applyFont="1" applyBorder="1" applyAlignment="1">
      <alignment horizontal="center" vertical="center"/>
    </xf>
    <xf numFmtId="166" fontId="43" fillId="10" borderId="36" xfId="9" applyNumberFormat="1" applyFont="1" applyFill="1" applyBorder="1" applyAlignment="1">
      <alignment vertical="center"/>
    </xf>
    <xf numFmtId="166" fontId="43" fillId="10" borderId="37" xfId="9" applyNumberFormat="1" applyFont="1" applyFill="1" applyBorder="1" applyAlignment="1">
      <alignment horizontal="center" vertical="center"/>
    </xf>
    <xf numFmtId="168" fontId="43" fillId="0" borderId="50" xfId="9" applyNumberFormat="1" applyFont="1" applyBorder="1" applyAlignment="1">
      <alignment horizontal="center" vertical="center"/>
    </xf>
    <xf numFmtId="0" fontId="41" fillId="0" borderId="0" xfId="9" applyFont="1" applyAlignment="1">
      <alignment horizontal="left" vertical="center"/>
    </xf>
    <xf numFmtId="166" fontId="42" fillId="0" borderId="43" xfId="9" applyNumberFormat="1" applyFont="1" applyBorder="1" applyAlignment="1">
      <alignment vertical="center"/>
    </xf>
    <xf numFmtId="166" fontId="42" fillId="0" borderId="1" xfId="9" applyNumberFormat="1" applyFont="1" applyBorder="1" applyAlignment="1">
      <alignment vertical="center"/>
    </xf>
    <xf numFmtId="0" fontId="41" fillId="0" borderId="2" xfId="9" applyFont="1" applyBorder="1" applyAlignment="1">
      <alignment vertical="center"/>
    </xf>
    <xf numFmtId="166" fontId="43" fillId="0" borderId="52" xfId="9" applyNumberFormat="1" applyFont="1" applyBorder="1" applyAlignment="1">
      <alignment horizontal="left" vertical="center" wrapText="1"/>
    </xf>
    <xf numFmtId="171" fontId="43" fillId="0" borderId="39" xfId="9" applyNumberFormat="1" applyFont="1" applyBorder="1" applyAlignment="1">
      <alignment horizontal="center" vertical="center"/>
    </xf>
    <xf numFmtId="168" fontId="43" fillId="0" borderId="53" xfId="9" applyNumberFormat="1" applyFont="1" applyBorder="1" applyAlignment="1">
      <alignment horizontal="center" vertical="center"/>
    </xf>
    <xf numFmtId="166" fontId="41" fillId="0" borderId="46" xfId="9" applyNumberFormat="1" applyFont="1" applyBorder="1" applyAlignment="1">
      <alignment horizontal="center" vertical="center"/>
    </xf>
    <xf numFmtId="168" fontId="43" fillId="9" borderId="0" xfId="9" applyNumberFormat="1" applyFont="1" applyFill="1" applyAlignment="1">
      <alignment horizontal="left" vertical="center"/>
    </xf>
    <xf numFmtId="0" fontId="41" fillId="9" borderId="0" xfId="9" applyFont="1" applyFill="1" applyAlignment="1">
      <alignment horizontal="left" vertical="center"/>
    </xf>
    <xf numFmtId="0" fontId="41" fillId="0" borderId="48" xfId="9" applyFont="1" applyBorder="1" applyAlignment="1">
      <alignment horizontal="center" vertical="center"/>
    </xf>
    <xf numFmtId="166" fontId="43" fillId="0" borderId="0" xfId="9" applyNumberFormat="1" applyFont="1" applyAlignment="1">
      <alignment vertical="center"/>
    </xf>
    <xf numFmtId="168" fontId="43" fillId="0" borderId="54" xfId="9" applyNumberFormat="1" applyFont="1" applyBorder="1" applyAlignment="1">
      <alignment horizontal="center" vertical="center"/>
    </xf>
    <xf numFmtId="166" fontId="43" fillId="0" borderId="51" xfId="9" applyNumberFormat="1" applyFont="1" applyBorder="1" applyAlignment="1">
      <alignment horizontal="center" vertical="center" wrapText="1"/>
    </xf>
    <xf numFmtId="166" fontId="43" fillId="0" borderId="55" xfId="9" applyNumberFormat="1" applyFont="1" applyBorder="1" applyAlignment="1">
      <alignment horizontal="center" vertical="center" wrapText="1"/>
    </xf>
    <xf numFmtId="166" fontId="43" fillId="0" borderId="56" xfId="9" applyNumberFormat="1" applyFont="1" applyBorder="1" applyAlignment="1">
      <alignment horizontal="center" vertical="center" wrapText="1"/>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3" fontId="43" fillId="0" borderId="39" xfId="9" applyNumberFormat="1" applyFont="1" applyBorder="1" applyAlignment="1">
      <alignment horizontal="center" vertical="center" wrapText="1"/>
    </xf>
    <xf numFmtId="0" fontId="45" fillId="0" borderId="0" xfId="9" applyFont="1"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57"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0" borderId="40" xfId="9" applyNumberFormat="1" applyFont="1" applyBorder="1" applyAlignment="1">
      <alignment horizontal="left" vertical="center" wrapText="1"/>
    </xf>
    <xf numFmtId="0" fontId="39" fillId="0" borderId="12" xfId="9" applyBorder="1"/>
    <xf numFmtId="166" fontId="43" fillId="0" borderId="47" xfId="9" applyNumberFormat="1" applyFont="1" applyBorder="1" applyAlignment="1">
      <alignment horizontal="left" vertical="center" wrapText="1"/>
    </xf>
    <xf numFmtId="0" fontId="39" fillId="0" borderId="41"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lbbw.de/green-bond"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4"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63" t="s">
        <v>1931</v>
      </c>
      <c r="F6" s="463"/>
      <c r="G6" s="463"/>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12/31/2021</v>
      </c>
      <c r="G9" s="7"/>
      <c r="H9" s="7"/>
      <c r="I9" s="7"/>
      <c r="J9" s="8"/>
    </row>
    <row r="10" spans="2:10" ht="21" x14ac:dyDescent="0.25">
      <c r="B10" s="6"/>
      <c r="C10" s="7"/>
      <c r="D10" s="7"/>
      <c r="E10" s="7"/>
      <c r="F10" s="13" t="str">
        <f>"Cut-off Date: "&amp;'A. HTT General'!C17</f>
        <v>Cut-off Date: 12/31/2021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66" t="s">
        <v>15</v>
      </c>
      <c r="E24" s="462" t="s">
        <v>16</v>
      </c>
      <c r="F24" s="462"/>
      <c r="G24" s="462"/>
      <c r="H24" s="462"/>
      <c r="I24" s="7"/>
      <c r="J24" s="8"/>
    </row>
    <row r="25" spans="2:10" x14ac:dyDescent="0.25">
      <c r="B25" s="6"/>
      <c r="C25" s="7"/>
      <c r="D25" s="7"/>
      <c r="E25" s="16"/>
      <c r="F25" s="16"/>
      <c r="G25" s="16"/>
      <c r="H25" s="7"/>
      <c r="I25" s="7"/>
      <c r="J25" s="8"/>
    </row>
    <row r="26" spans="2:10" x14ac:dyDescent="0.25">
      <c r="B26" s="6"/>
      <c r="C26" s="7"/>
      <c r="D26" s="466" t="s">
        <v>17</v>
      </c>
      <c r="E26" s="462"/>
      <c r="F26" s="462"/>
      <c r="G26" s="462"/>
      <c r="H26" s="462"/>
      <c r="I26" s="7"/>
      <c r="J26" s="8"/>
    </row>
    <row r="27" spans="2:10" x14ac:dyDescent="0.25">
      <c r="B27" s="6"/>
      <c r="C27" s="7"/>
      <c r="D27" s="17"/>
      <c r="E27" s="17"/>
      <c r="F27" s="17"/>
      <c r="G27" s="17"/>
      <c r="H27" s="17"/>
      <c r="I27" s="7"/>
      <c r="J27" s="8"/>
    </row>
    <row r="28" spans="2:10" x14ac:dyDescent="0.25">
      <c r="B28" s="6"/>
      <c r="C28" s="7"/>
      <c r="D28" s="466" t="s">
        <v>18</v>
      </c>
      <c r="E28" s="462" t="s">
        <v>16</v>
      </c>
      <c r="F28" s="462"/>
      <c r="G28" s="462"/>
      <c r="H28" s="462"/>
      <c r="I28" s="7"/>
      <c r="J28" s="8"/>
    </row>
    <row r="29" spans="2:10" x14ac:dyDescent="0.25">
      <c r="B29" s="6"/>
      <c r="C29" s="7"/>
      <c r="D29" s="17"/>
      <c r="E29" s="17"/>
      <c r="F29" s="17"/>
      <c r="G29" s="17"/>
      <c r="H29" s="17"/>
      <c r="I29" s="7"/>
      <c r="J29" s="8"/>
    </row>
    <row r="30" spans="2:10" x14ac:dyDescent="0.25">
      <c r="B30" s="6"/>
      <c r="C30" s="7"/>
      <c r="D30" s="466" t="s">
        <v>19</v>
      </c>
      <c r="E30" s="462" t="s">
        <v>16</v>
      </c>
      <c r="F30" s="462"/>
      <c r="G30" s="462"/>
      <c r="H30" s="462"/>
      <c r="I30" s="7"/>
      <c r="J30" s="8"/>
    </row>
    <row r="31" spans="2:10" x14ac:dyDescent="0.25">
      <c r="B31" s="6"/>
      <c r="C31" s="7"/>
      <c r="D31" s="17"/>
      <c r="E31" s="17"/>
      <c r="F31" s="17"/>
      <c r="G31" s="17"/>
      <c r="H31" s="17"/>
      <c r="I31" s="7"/>
      <c r="J31" s="8"/>
    </row>
    <row r="32" spans="2:10" x14ac:dyDescent="0.25">
      <c r="B32" s="6"/>
      <c r="C32" s="7"/>
      <c r="D32" s="466" t="s">
        <v>20</v>
      </c>
      <c r="E32" s="462" t="s">
        <v>16</v>
      </c>
      <c r="F32" s="462"/>
      <c r="G32" s="462"/>
      <c r="H32" s="462"/>
      <c r="I32" s="7"/>
      <c r="J32" s="8"/>
    </row>
    <row r="33" spans="1:18" x14ac:dyDescent="0.25">
      <c r="B33" s="6"/>
      <c r="C33" s="7"/>
      <c r="D33" s="16"/>
      <c r="E33" s="16"/>
      <c r="F33" s="16"/>
      <c r="G33" s="16"/>
      <c r="H33" s="16"/>
      <c r="I33" s="7"/>
      <c r="J33" s="8"/>
    </row>
    <row r="34" spans="1:18" x14ac:dyDescent="0.25">
      <c r="B34" s="6"/>
      <c r="C34" s="7"/>
      <c r="D34" s="466" t="s">
        <v>21</v>
      </c>
      <c r="E34" s="462" t="s">
        <v>16</v>
      </c>
      <c r="F34" s="462"/>
      <c r="G34" s="462"/>
      <c r="H34" s="462"/>
      <c r="I34" s="7"/>
      <c r="J34" s="8"/>
    </row>
    <row r="35" spans="1:18" x14ac:dyDescent="0.25">
      <c r="B35" s="6"/>
      <c r="C35" s="7"/>
      <c r="D35" s="7"/>
      <c r="E35" s="7"/>
      <c r="F35" s="7"/>
      <c r="G35" s="7"/>
      <c r="H35" s="7"/>
      <c r="I35" s="7"/>
      <c r="J35" s="8"/>
    </row>
    <row r="36" spans="1:18" x14ac:dyDescent="0.25">
      <c r="B36" s="6"/>
      <c r="C36" s="7"/>
      <c r="D36" s="464" t="s">
        <v>22</v>
      </c>
      <c r="E36" s="465"/>
      <c r="F36" s="465"/>
      <c r="G36" s="465"/>
      <c r="H36" s="465"/>
      <c r="I36" s="7"/>
      <c r="J36" s="8"/>
    </row>
    <row r="37" spans="1:18" x14ac:dyDescent="0.25">
      <c r="B37" s="6"/>
      <c r="C37" s="7"/>
      <c r="D37" s="7"/>
      <c r="E37" s="7"/>
      <c r="F37" s="15"/>
      <c r="G37" s="7"/>
      <c r="H37" s="7"/>
      <c r="I37" s="7"/>
      <c r="J37" s="8"/>
    </row>
    <row r="38" spans="1:18" x14ac:dyDescent="0.25">
      <c r="B38" s="6"/>
      <c r="C38" s="7"/>
      <c r="D38" s="464" t="s">
        <v>1406</v>
      </c>
      <c r="E38" s="465"/>
      <c r="F38" s="465"/>
      <c r="G38" s="465"/>
      <c r="H38" s="465"/>
      <c r="I38" s="7"/>
      <c r="J38" s="8"/>
    </row>
    <row r="39" spans="1:18" x14ac:dyDescent="0.25">
      <c r="B39" s="6"/>
      <c r="C39" s="7"/>
      <c r="D39" s="131"/>
      <c r="E39" s="131"/>
      <c r="F39" s="131"/>
      <c r="G39" s="131"/>
      <c r="H39" s="131"/>
      <c r="I39" s="7"/>
      <c r="J39" s="8"/>
    </row>
    <row r="40" spans="1:18" s="256" customFormat="1" x14ac:dyDescent="0.25">
      <c r="A40" s="2"/>
      <c r="B40" s="6"/>
      <c r="C40" s="7"/>
      <c r="D40" s="461" t="s">
        <v>2377</v>
      </c>
      <c r="E40" s="462" t="s">
        <v>16</v>
      </c>
      <c r="F40" s="462"/>
      <c r="G40" s="462"/>
      <c r="H40" s="462"/>
      <c r="I40" s="7"/>
      <c r="J40" s="8"/>
      <c r="K40" s="2"/>
      <c r="L40" s="2"/>
      <c r="M40" s="2"/>
      <c r="N40" s="2"/>
      <c r="O40" s="2"/>
      <c r="P40" s="2"/>
      <c r="Q40" s="2"/>
      <c r="R40" s="2"/>
    </row>
    <row r="41" spans="1:18" s="256" customFormat="1" x14ac:dyDescent="0.25">
      <c r="A41" s="2"/>
      <c r="B41" s="6"/>
      <c r="C41" s="7"/>
      <c r="D41" s="7"/>
      <c r="E41" s="325"/>
      <c r="F41" s="325"/>
      <c r="G41" s="325"/>
      <c r="H41" s="325"/>
      <c r="I41" s="7"/>
      <c r="J41" s="8"/>
      <c r="K41" s="2"/>
      <c r="L41" s="2"/>
      <c r="M41" s="2"/>
      <c r="N41" s="2"/>
      <c r="O41" s="2"/>
      <c r="P41" s="2"/>
      <c r="Q41" s="2"/>
      <c r="R41" s="2"/>
    </row>
    <row r="42" spans="1:18" s="256" customFormat="1" x14ac:dyDescent="0.25">
      <c r="A42" s="2"/>
      <c r="B42" s="6"/>
      <c r="C42" s="7"/>
      <c r="D42" s="461" t="s">
        <v>2485</v>
      </c>
      <c r="E42" s="462"/>
      <c r="F42" s="462"/>
      <c r="G42" s="462"/>
      <c r="H42" s="462"/>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B2" sqref="B2"/>
    </sheetView>
  </sheetViews>
  <sheetFormatPr baseColWidth="10" defaultColWidth="11.42578125" defaultRowHeight="15" x14ac:dyDescent="0.25"/>
  <cols>
    <col min="1" max="1" width="46" style="415" customWidth="1"/>
    <col min="2" max="2" width="11.5703125" style="415" customWidth="1"/>
    <col min="3" max="3" width="15.7109375" style="420" customWidth="1"/>
    <col min="4" max="8" width="15.7109375" style="415" customWidth="1"/>
    <col min="9" max="9" width="16.7109375" style="415" customWidth="1"/>
    <col min="10" max="10" width="17.7109375" style="415" customWidth="1"/>
    <col min="11" max="11" width="27" style="415" customWidth="1"/>
    <col min="12" max="12" width="38.140625" style="415" customWidth="1"/>
    <col min="13" max="13" width="37.85546875" style="415" customWidth="1"/>
    <col min="14" max="1024" width="11.42578125" style="415" customWidth="1"/>
    <col min="1025" max="16384" width="11.42578125" style="414"/>
  </cols>
  <sheetData>
    <row r="1" spans="1:13" s="415" customFormat="1" ht="15.75" customHeight="1" thickBot="1" x14ac:dyDescent="0.3">
      <c r="A1" s="343" t="s">
        <v>2573</v>
      </c>
      <c r="B1" s="344" t="s">
        <v>2498</v>
      </c>
      <c r="C1" s="345"/>
      <c r="D1" s="344"/>
      <c r="E1" s="344"/>
      <c r="F1" s="344"/>
      <c r="G1" s="344"/>
      <c r="H1" s="346"/>
    </row>
    <row r="2" spans="1:13" s="415" customFormat="1" ht="15" customHeight="1" x14ac:dyDescent="0.25">
      <c r="A2" s="398" t="s">
        <v>2546</v>
      </c>
      <c r="B2" s="361" t="s">
        <v>2547</v>
      </c>
      <c r="C2" s="363">
        <v>12150.593439390001</v>
      </c>
      <c r="D2" s="399" t="s">
        <v>2548</v>
      </c>
      <c r="E2" s="400"/>
      <c r="F2" s="400"/>
      <c r="G2" s="361" t="s">
        <v>2547</v>
      </c>
      <c r="H2" s="363">
        <v>10811.991616560001</v>
      </c>
    </row>
    <row r="3" spans="1:13" s="415" customFormat="1" ht="15" customHeight="1" x14ac:dyDescent="0.25">
      <c r="A3" s="350" t="s">
        <v>2549</v>
      </c>
      <c r="B3" s="348" t="s">
        <v>2550</v>
      </c>
      <c r="C3" s="371">
        <v>6.2</v>
      </c>
      <c r="D3" s="470" t="s">
        <v>2551</v>
      </c>
      <c r="E3" s="471"/>
      <c r="F3" s="471"/>
      <c r="G3" s="351" t="s">
        <v>2550</v>
      </c>
      <c r="H3" s="355">
        <v>5.5</v>
      </c>
      <c r="J3" s="352"/>
      <c r="K3" s="364"/>
    </row>
    <row r="4" spans="1:13" s="415" customFormat="1" ht="15" customHeight="1" x14ac:dyDescent="0.25">
      <c r="A4" s="359" t="s">
        <v>2560</v>
      </c>
      <c r="B4" s="348" t="s">
        <v>2501</v>
      </c>
      <c r="C4" s="349">
        <v>2</v>
      </c>
      <c r="D4" s="470" t="s">
        <v>2552</v>
      </c>
      <c r="E4" s="471"/>
      <c r="F4" s="471"/>
      <c r="G4" s="348" t="s">
        <v>2553</v>
      </c>
      <c r="H4" s="353" t="s">
        <v>2554</v>
      </c>
    </row>
    <row r="5" spans="1:13" s="415" customFormat="1" ht="15" customHeight="1" x14ac:dyDescent="0.25">
      <c r="A5" s="401" t="s">
        <v>1546</v>
      </c>
      <c r="B5" s="348" t="s">
        <v>2574</v>
      </c>
      <c r="C5" s="402">
        <v>7284</v>
      </c>
      <c r="D5" s="470" t="s">
        <v>2555</v>
      </c>
      <c r="E5" s="471"/>
      <c r="F5" s="471"/>
      <c r="G5" s="351" t="s">
        <v>2556</v>
      </c>
      <c r="H5" s="417">
        <v>12</v>
      </c>
    </row>
    <row r="6" spans="1:13" s="415" customFormat="1" ht="15" customHeight="1" x14ac:dyDescent="0.25">
      <c r="A6" s="356" t="s">
        <v>2561</v>
      </c>
      <c r="B6" s="348" t="s">
        <v>2574</v>
      </c>
      <c r="C6" s="402">
        <v>2880</v>
      </c>
      <c r="D6" s="470" t="s">
        <v>2558</v>
      </c>
      <c r="E6" s="471"/>
      <c r="F6" s="471"/>
      <c r="G6" s="351" t="s">
        <v>2553</v>
      </c>
      <c r="H6" s="353" t="s">
        <v>2554</v>
      </c>
      <c r="J6" s="352"/>
      <c r="K6" s="364"/>
    </row>
    <row r="7" spans="1:13" s="415" customFormat="1" ht="15" customHeight="1" thickBot="1" x14ac:dyDescent="0.3">
      <c r="A7" s="356" t="s">
        <v>2575</v>
      </c>
      <c r="B7" s="348" t="s">
        <v>2547</v>
      </c>
      <c r="C7" s="371">
        <v>3194.4612999999999</v>
      </c>
      <c r="D7" s="472" t="s">
        <v>2559</v>
      </c>
      <c r="E7" s="473"/>
      <c r="F7" s="473"/>
      <c r="G7" s="357" t="s">
        <v>2543</v>
      </c>
      <c r="H7" s="358" t="s">
        <v>2557</v>
      </c>
    </row>
    <row r="8" spans="1:13" s="415" customFormat="1" ht="18" customHeight="1" x14ac:dyDescent="0.25">
      <c r="A8" s="370" t="s">
        <v>2576</v>
      </c>
      <c r="B8" s="348" t="s">
        <v>2547</v>
      </c>
      <c r="C8" s="403">
        <v>353.78022499999997</v>
      </c>
      <c r="D8" s="374"/>
      <c r="E8" s="374"/>
      <c r="F8" s="374"/>
      <c r="G8" s="374"/>
      <c r="H8" s="360"/>
    </row>
    <row r="9" spans="1:13" s="415" customFormat="1" ht="15" customHeight="1" thickBot="1" x14ac:dyDescent="0.3">
      <c r="A9" s="370" t="s">
        <v>2577</v>
      </c>
      <c r="B9" s="348" t="s">
        <v>2547</v>
      </c>
      <c r="C9" s="403">
        <v>11796.813215</v>
      </c>
      <c r="D9" s="374"/>
      <c r="E9" s="374"/>
      <c r="F9" s="374"/>
      <c r="G9" s="374"/>
      <c r="H9" s="360"/>
    </row>
    <row r="10" spans="1:13" s="419" customFormat="1" ht="15" customHeight="1" thickBot="1" x14ac:dyDescent="0.3">
      <c r="A10" s="366" t="s">
        <v>2562</v>
      </c>
      <c r="B10" s="361" t="s">
        <v>2547</v>
      </c>
      <c r="C10" s="404">
        <v>303.77461699999998</v>
      </c>
      <c r="D10" s="405"/>
      <c r="E10" s="405"/>
      <c r="F10" s="405"/>
      <c r="G10" s="405"/>
      <c r="H10" s="406"/>
    </row>
    <row r="11" spans="1:13" s="415" customFormat="1" ht="19.5" customHeight="1" x14ac:dyDescent="0.25">
      <c r="A11" s="368" t="s">
        <v>2563</v>
      </c>
      <c r="B11" s="361"/>
      <c r="C11" s="407"/>
      <c r="D11" s="387"/>
      <c r="E11" s="387"/>
      <c r="F11" s="387"/>
      <c r="G11" s="387" t="s">
        <v>2512</v>
      </c>
      <c r="H11" s="369"/>
      <c r="K11" s="418"/>
      <c r="L11" s="418"/>
      <c r="M11" s="416"/>
    </row>
    <row r="12" spans="1:13" s="415" customFormat="1" ht="15" customHeight="1" x14ac:dyDescent="0.25">
      <c r="A12" s="370" t="s">
        <v>2564</v>
      </c>
      <c r="B12" s="348" t="s">
        <v>2547</v>
      </c>
      <c r="C12" s="371">
        <v>0</v>
      </c>
      <c r="D12" s="388"/>
      <c r="E12" s="388"/>
      <c r="F12" s="388"/>
      <c r="G12" s="388"/>
      <c r="H12" s="360"/>
    </row>
    <row r="13" spans="1:13" s="415" customFormat="1" ht="15" customHeight="1" thickBot="1" x14ac:dyDescent="0.3">
      <c r="A13" s="372" t="s">
        <v>2565</v>
      </c>
      <c r="B13" s="365" t="s">
        <v>2547</v>
      </c>
      <c r="C13" s="373">
        <v>0</v>
      </c>
      <c r="D13" s="374"/>
      <c r="E13" s="374"/>
      <c r="F13" s="374"/>
      <c r="G13" s="374"/>
      <c r="H13" s="360"/>
    </row>
    <row r="14" spans="1:13" s="415" customFormat="1" ht="15" customHeight="1" x14ac:dyDescent="0.25">
      <c r="A14" s="366" t="s">
        <v>2566</v>
      </c>
      <c r="B14" s="361" t="s">
        <v>2522</v>
      </c>
      <c r="C14" s="375" t="str">
        <f>IF(C16&lt;&gt;0,"Y","N")</f>
        <v>N</v>
      </c>
      <c r="D14" s="374"/>
      <c r="E14" s="374"/>
      <c r="F14" s="374"/>
      <c r="G14" s="374"/>
      <c r="H14" s="360"/>
      <c r="I14" s="416"/>
      <c r="J14" s="416"/>
      <c r="K14" s="408"/>
      <c r="L14" s="408"/>
    </row>
    <row r="15" spans="1:13" s="415" customFormat="1" ht="15" customHeight="1" x14ac:dyDescent="0.25">
      <c r="A15" s="350" t="s">
        <v>2567</v>
      </c>
      <c r="B15" s="348" t="s">
        <v>2524</v>
      </c>
      <c r="C15" s="377"/>
      <c r="D15" s="376"/>
      <c r="E15" s="376"/>
      <c r="F15" s="376"/>
      <c r="G15" s="376"/>
      <c r="H15" s="369"/>
    </row>
    <row r="16" spans="1:13" s="415" customFormat="1" ht="15" customHeight="1" thickBot="1" x14ac:dyDescent="0.3">
      <c r="A16" s="370" t="s">
        <v>2568</v>
      </c>
      <c r="B16" s="364" t="s">
        <v>2547</v>
      </c>
      <c r="C16" s="409">
        <v>0</v>
      </c>
      <c r="D16" s="360"/>
      <c r="E16" s="360"/>
      <c r="F16" s="360"/>
      <c r="G16" s="360"/>
      <c r="H16" s="369"/>
      <c r="I16" s="418"/>
      <c r="J16" s="418"/>
      <c r="K16" s="408"/>
      <c r="L16" s="408"/>
    </row>
    <row r="17" spans="1:8" s="415" customFormat="1" ht="15" customHeight="1" x14ac:dyDescent="0.25">
      <c r="A17" s="378" t="s">
        <v>2569</v>
      </c>
      <c r="B17" s="379" t="s">
        <v>2547</v>
      </c>
      <c r="C17" s="410" t="s">
        <v>2527</v>
      </c>
      <c r="D17" s="380" t="s">
        <v>2570</v>
      </c>
      <c r="E17" s="381"/>
      <c r="F17" s="381"/>
      <c r="G17" s="374"/>
      <c r="H17" s="360"/>
    </row>
    <row r="18" spans="1:8" s="415" customFormat="1" ht="15" customHeight="1" x14ac:dyDescent="0.25">
      <c r="A18" s="382" t="s">
        <v>213</v>
      </c>
      <c r="B18" s="383"/>
      <c r="C18" s="411">
        <v>10794.333132</v>
      </c>
      <c r="D18" s="353">
        <v>12022.424164</v>
      </c>
      <c r="E18" s="381"/>
      <c r="F18" s="381"/>
      <c r="G18" s="374"/>
      <c r="H18" s="360"/>
    </row>
    <row r="19" spans="1:8" s="415" customFormat="1" ht="15" customHeight="1" x14ac:dyDescent="0.25">
      <c r="A19" s="384" t="s">
        <v>1437</v>
      </c>
      <c r="B19" s="351"/>
      <c r="C19" s="411">
        <v>0</v>
      </c>
      <c r="D19" s="353">
        <v>0</v>
      </c>
      <c r="E19" s="385"/>
      <c r="F19" s="385"/>
      <c r="G19" s="374"/>
      <c r="H19" s="360"/>
    </row>
    <row r="20" spans="1:8" s="415" customFormat="1" ht="15" customHeight="1" x14ac:dyDescent="0.25">
      <c r="A20" s="384" t="s">
        <v>1438</v>
      </c>
      <c r="B20" s="351"/>
      <c r="C20" s="411">
        <v>0</v>
      </c>
      <c r="D20" s="353">
        <v>0</v>
      </c>
      <c r="E20" s="385"/>
      <c r="F20" s="385"/>
      <c r="G20" s="374"/>
      <c r="H20" s="360"/>
    </row>
    <row r="21" spans="1:8" s="415" customFormat="1" ht="15" customHeight="1" x14ac:dyDescent="0.25">
      <c r="A21" s="386" t="s">
        <v>1439</v>
      </c>
      <c r="B21" s="351"/>
      <c r="C21" s="411">
        <v>0</v>
      </c>
      <c r="D21" s="353">
        <v>1.065615</v>
      </c>
      <c r="E21" s="385"/>
      <c r="F21" s="385"/>
      <c r="G21" s="374"/>
      <c r="H21" s="360"/>
    </row>
    <row r="22" spans="1:8" s="415" customFormat="1" ht="15" customHeight="1" x14ac:dyDescent="0.25">
      <c r="A22" s="386" t="s">
        <v>224</v>
      </c>
      <c r="B22" s="351"/>
      <c r="C22" s="411">
        <v>0</v>
      </c>
      <c r="D22" s="353">
        <v>0</v>
      </c>
      <c r="E22" s="385"/>
      <c r="F22" s="385"/>
      <c r="G22" s="374"/>
      <c r="H22" s="360"/>
    </row>
    <row r="23" spans="1:8" s="415" customFormat="1" ht="15" customHeight="1" x14ac:dyDescent="0.25">
      <c r="A23" s="386" t="s">
        <v>226</v>
      </c>
      <c r="B23" s="351"/>
      <c r="C23" s="411">
        <v>0</v>
      </c>
      <c r="D23" s="353">
        <v>0</v>
      </c>
      <c r="E23" s="385"/>
      <c r="F23" s="385"/>
      <c r="G23" s="374"/>
      <c r="H23" s="360"/>
    </row>
    <row r="24" spans="1:8" s="415" customFormat="1" ht="15" customHeight="1" x14ac:dyDescent="0.25">
      <c r="A24" s="386" t="s">
        <v>1440</v>
      </c>
      <c r="B24" s="351"/>
      <c r="C24" s="411">
        <v>0</v>
      </c>
      <c r="D24" s="353">
        <v>0</v>
      </c>
      <c r="E24" s="385"/>
      <c r="F24" s="385"/>
      <c r="G24" s="374"/>
      <c r="H24" s="360"/>
    </row>
    <row r="25" spans="1:8" s="415" customFormat="1" ht="15" customHeight="1" x14ac:dyDescent="0.25">
      <c r="A25" s="386" t="s">
        <v>228</v>
      </c>
      <c r="B25" s="351"/>
      <c r="C25" s="411">
        <v>0</v>
      </c>
      <c r="D25" s="353">
        <v>0</v>
      </c>
      <c r="E25" s="385"/>
      <c r="F25" s="385"/>
      <c r="G25" s="374"/>
      <c r="H25" s="360"/>
    </row>
    <row r="26" spans="1:8" s="415" customFormat="1" ht="15" customHeight="1" x14ac:dyDescent="0.25">
      <c r="A26" s="386" t="s">
        <v>1447</v>
      </c>
      <c r="B26" s="351"/>
      <c r="C26" s="411">
        <v>0</v>
      </c>
      <c r="D26" s="353">
        <v>0</v>
      </c>
      <c r="E26" s="385"/>
      <c r="F26" s="385"/>
      <c r="G26" s="374"/>
      <c r="H26" s="360"/>
    </row>
    <row r="27" spans="1:8" s="415" customFormat="1" ht="15" customHeight="1" x14ac:dyDescent="0.25">
      <c r="A27" s="386" t="s">
        <v>217</v>
      </c>
      <c r="B27" s="351"/>
      <c r="C27" s="411">
        <v>0</v>
      </c>
      <c r="D27" s="353">
        <v>0</v>
      </c>
      <c r="E27" s="385"/>
      <c r="F27" s="385"/>
      <c r="G27" s="374"/>
      <c r="H27" s="360"/>
    </row>
    <row r="28" spans="1:8" s="415" customFormat="1" ht="15" customHeight="1" x14ac:dyDescent="0.25">
      <c r="A28" s="386" t="s">
        <v>232</v>
      </c>
      <c r="B28" s="351"/>
      <c r="C28" s="411">
        <v>0</v>
      </c>
      <c r="D28" s="353">
        <v>0</v>
      </c>
      <c r="E28" s="385"/>
      <c r="F28" s="385"/>
      <c r="G28" s="374"/>
      <c r="H28" s="360"/>
    </row>
    <row r="29" spans="1:8" s="415" customFormat="1" ht="15" customHeight="1" thickBot="1" x14ac:dyDescent="0.3">
      <c r="A29" s="389" t="s">
        <v>1441</v>
      </c>
      <c r="B29" s="357"/>
      <c r="C29" s="412">
        <v>17.658484999999999</v>
      </c>
      <c r="D29" s="358">
        <v>127.10366</v>
      </c>
      <c r="E29" s="385"/>
      <c r="F29" s="385"/>
      <c r="G29" s="374"/>
      <c r="H29" s="360"/>
    </row>
    <row r="30" spans="1:8" s="415" customFormat="1" ht="15" customHeight="1" x14ac:dyDescent="0.25">
      <c r="A30" s="390" t="s">
        <v>2571</v>
      </c>
      <c r="B30" s="391"/>
      <c r="C30" s="362" t="s">
        <v>2530</v>
      </c>
      <c r="D30" s="392" t="s">
        <v>2531</v>
      </c>
      <c r="E30" s="393" t="s">
        <v>2532</v>
      </c>
      <c r="F30" s="393" t="s">
        <v>2533</v>
      </c>
      <c r="G30" s="363" t="s">
        <v>2534</v>
      </c>
      <c r="H30" s="360"/>
    </row>
    <row r="31" spans="1:8" s="415" customFormat="1" ht="15" customHeight="1" x14ac:dyDescent="0.25">
      <c r="A31" s="394" t="s">
        <v>2572</v>
      </c>
      <c r="B31" s="395"/>
      <c r="C31" s="396" t="s">
        <v>2536</v>
      </c>
      <c r="D31" s="396" t="s">
        <v>2536</v>
      </c>
      <c r="E31" s="396" t="s">
        <v>2536</v>
      </c>
      <c r="F31" s="396"/>
      <c r="G31" s="396"/>
      <c r="H31" s="360"/>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79" zoomScale="80" zoomScaleNormal="80" workbookViewId="0">
      <selection activeCell="F89" sqref="F89"/>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74" t="s">
        <v>1405</v>
      </c>
      <c r="B1" s="474"/>
    </row>
    <row r="2" spans="1:13" ht="31.5" x14ac:dyDescent="0.25">
      <c r="A2" s="176" t="s">
        <v>1404</v>
      </c>
      <c r="B2" s="176"/>
      <c r="C2" s="64"/>
      <c r="D2" s="64"/>
      <c r="E2" s="64"/>
      <c r="F2" s="184" t="s">
        <v>1930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3246</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9"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c r="E25" s="72"/>
      <c r="F25" s="72"/>
      <c r="G25" s="72"/>
      <c r="H25" s="64"/>
      <c r="L25" s="64"/>
      <c r="M25" s="64"/>
    </row>
    <row r="26" spans="1:13" outlineLevel="1" x14ac:dyDescent="0.25">
      <c r="A26" s="66" t="s">
        <v>1319</v>
      </c>
      <c r="B26" s="81"/>
      <c r="E26" s="72"/>
      <c r="F26" s="72"/>
      <c r="G26" s="72"/>
      <c r="H26" s="64"/>
      <c r="L26" s="64"/>
      <c r="M26" s="64"/>
    </row>
    <row r="27" spans="1:13" outlineLevel="1" x14ac:dyDescent="0.25">
      <c r="A27" s="66" t="s">
        <v>1320</v>
      </c>
      <c r="B27" s="81"/>
      <c r="E27" s="72"/>
      <c r="F27" s="72"/>
      <c r="G27" s="72"/>
      <c r="H27" s="64"/>
      <c r="L27" s="64"/>
      <c r="M27" s="64"/>
    </row>
    <row r="28" spans="1:13" outlineLevel="1" x14ac:dyDescent="0.25">
      <c r="A28" s="66" t="s">
        <v>1321</v>
      </c>
      <c r="B28" s="81"/>
      <c r="E28" s="72"/>
      <c r="F28" s="72"/>
      <c r="G28" s="72"/>
      <c r="H28" s="64"/>
      <c r="L28" s="64"/>
      <c r="M28" s="64"/>
    </row>
    <row r="29" spans="1:13" outlineLevel="1" x14ac:dyDescent="0.25">
      <c r="A29" s="66" t="s">
        <v>1322</v>
      </c>
      <c r="B29" s="81"/>
      <c r="E29" s="72"/>
      <c r="F29" s="72"/>
      <c r="G29" s="72"/>
      <c r="H29" s="64"/>
      <c r="L29" s="64"/>
      <c r="M29" s="64"/>
    </row>
    <row r="30" spans="1:13" outlineLevel="1" x14ac:dyDescent="0.25">
      <c r="A30" s="66" t="s">
        <v>1323</v>
      </c>
      <c r="B30" s="81"/>
      <c r="E30" s="72"/>
      <c r="F30" s="72"/>
      <c r="G30" s="72"/>
      <c r="H30" s="64"/>
      <c r="L30" s="64"/>
      <c r="M30" s="64"/>
    </row>
    <row r="31" spans="1:13" outlineLevel="1" x14ac:dyDescent="0.25">
      <c r="A31" s="66" t="s">
        <v>1324</v>
      </c>
      <c r="B31" s="81"/>
      <c r="E31" s="72"/>
      <c r="F31" s="72"/>
      <c r="G31" s="72"/>
      <c r="H31" s="64"/>
      <c r="L31" s="64"/>
      <c r="M31" s="64"/>
    </row>
    <row r="32" spans="1:13" outlineLevel="1" x14ac:dyDescent="0.25">
      <c r="A32" s="66" t="s">
        <v>1325</v>
      </c>
      <c r="B32" s="8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18.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73">
        <v>125.3</v>
      </c>
      <c r="H75" s="64"/>
    </row>
    <row r="76" spans="1:14" x14ac:dyDescent="0.25">
      <c r="A76" s="66" t="s">
        <v>1367</v>
      </c>
      <c r="B76" s="66" t="s">
        <v>1400</v>
      </c>
      <c r="C76" s="66">
        <v>74.400000000000006</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66" t="s">
        <v>1459</v>
      </c>
      <c r="C82" s="273" t="s">
        <v>3247</v>
      </c>
      <c r="D82" s="273" t="s">
        <v>3247</v>
      </c>
      <c r="E82" s="273" t="s">
        <v>3247</v>
      </c>
      <c r="F82" s="273" t="s">
        <v>3248</v>
      </c>
      <c r="G82" s="273" t="s">
        <v>1245</v>
      </c>
      <c r="H82" s="64"/>
    </row>
    <row r="83" spans="1:8" x14ac:dyDescent="0.25">
      <c r="A83" s="66" t="s">
        <v>1374</v>
      </c>
      <c r="B83" s="66" t="s">
        <v>1390</v>
      </c>
      <c r="C83" s="66" t="s">
        <v>3247</v>
      </c>
      <c r="D83" s="66" t="s">
        <v>3247</v>
      </c>
      <c r="E83" s="66" t="s">
        <v>3247</v>
      </c>
      <c r="F83" s="66" t="s">
        <v>3248</v>
      </c>
      <c r="G83" s="66" t="s">
        <v>1245</v>
      </c>
      <c r="H83" s="64"/>
    </row>
    <row r="84" spans="1:8" x14ac:dyDescent="0.25">
      <c r="A84" s="66" t="s">
        <v>1375</v>
      </c>
      <c r="B84" s="66" t="s">
        <v>1388</v>
      </c>
      <c r="C84" s="66" t="s">
        <v>3247</v>
      </c>
      <c r="D84" s="66" t="s">
        <v>3247</v>
      </c>
      <c r="E84" s="66" t="s">
        <v>3247</v>
      </c>
      <c r="F84" s="66" t="s">
        <v>3248</v>
      </c>
      <c r="G84" s="66" t="s">
        <v>1245</v>
      </c>
      <c r="H84" s="64"/>
    </row>
    <row r="85" spans="1:8" x14ac:dyDescent="0.25">
      <c r="A85" s="66" t="s">
        <v>1376</v>
      </c>
      <c r="B85" s="66" t="s">
        <v>1389</v>
      </c>
      <c r="C85" s="66" t="s">
        <v>3247</v>
      </c>
      <c r="D85" s="66" t="s">
        <v>3247</v>
      </c>
      <c r="E85" s="66" t="s">
        <v>3247</v>
      </c>
      <c r="F85" s="66" t="s">
        <v>3248</v>
      </c>
      <c r="G85" s="66" t="s">
        <v>1245</v>
      </c>
      <c r="H85" s="64"/>
    </row>
    <row r="86" spans="1:8" x14ac:dyDescent="0.25">
      <c r="A86" s="66" t="s">
        <v>1392</v>
      </c>
      <c r="B86" s="66" t="s">
        <v>1391</v>
      </c>
      <c r="C86" s="66" t="s">
        <v>3247</v>
      </c>
      <c r="D86" s="66" t="s">
        <v>3247</v>
      </c>
      <c r="E86" s="66" t="s">
        <v>3247</v>
      </c>
      <c r="F86" s="66" t="s">
        <v>3248</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25" right="0.25" top="0.75" bottom="0.75" header="0.3" footer="0.3"/>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61" zoomScaleNormal="100" workbookViewId="0">
      <selection activeCell="A3" sqref="A3"/>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74" t="s">
        <v>1405</v>
      </c>
      <c r="B1" s="474"/>
    </row>
    <row r="2" spans="1:7" ht="31.5" x14ac:dyDescent="0.25">
      <c r="A2" s="176" t="s">
        <v>2375</v>
      </c>
      <c r="B2" s="176"/>
      <c r="C2" s="64"/>
      <c r="D2" s="64"/>
      <c r="E2" s="64"/>
      <c r="F2" s="210" t="s">
        <v>1930</v>
      </c>
      <c r="G2" s="99"/>
    </row>
    <row r="3" spans="1:7" ht="15.75" thickBot="1" x14ac:dyDescent="0.3">
      <c r="A3" s="64"/>
      <c r="B3" s="65"/>
      <c r="C3" s="65"/>
      <c r="D3" s="64"/>
      <c r="E3" s="64"/>
      <c r="F3" s="64"/>
      <c r="G3" s="64"/>
    </row>
    <row r="4" spans="1:7" ht="19.5" thickBot="1" x14ac:dyDescent="0.3">
      <c r="A4" s="215"/>
      <c r="B4" s="216" t="s">
        <v>71</v>
      </c>
      <c r="C4" s="217" t="s">
        <v>72</v>
      </c>
      <c r="D4" s="215"/>
      <c r="E4" s="215"/>
      <c r="F4" s="213"/>
      <c r="G4" s="213"/>
    </row>
    <row r="5" spans="1:7" x14ac:dyDescent="0.25">
      <c r="A5" s="214"/>
      <c r="B5" s="214"/>
      <c r="C5" s="214"/>
      <c r="D5" s="214"/>
      <c r="E5" s="214"/>
      <c r="F5" s="214"/>
      <c r="G5" s="214"/>
    </row>
    <row r="6" spans="1:7" ht="18.75" x14ac:dyDescent="0.25">
      <c r="A6" s="218"/>
      <c r="B6" s="476" t="s">
        <v>2376</v>
      </c>
      <c r="C6" s="477"/>
      <c r="D6" s="273"/>
      <c r="E6" s="219"/>
      <c r="F6" s="219"/>
      <c r="G6" s="219"/>
    </row>
    <row r="7" spans="1:7" x14ac:dyDescent="0.25">
      <c r="A7" s="324"/>
      <c r="B7" s="478" t="s">
        <v>1541</v>
      </c>
      <c r="C7" s="478"/>
      <c r="D7" s="321"/>
      <c r="E7" s="214"/>
      <c r="F7" s="214"/>
      <c r="G7" s="214"/>
    </row>
    <row r="8" spans="1:7" x14ac:dyDescent="0.25">
      <c r="A8" s="214"/>
      <c r="B8" s="479" t="s">
        <v>1542</v>
      </c>
      <c r="C8" s="480"/>
      <c r="D8" s="321"/>
      <c r="E8" s="214"/>
      <c r="F8" s="214"/>
      <c r="G8" s="214"/>
    </row>
    <row r="9" spans="1:7" x14ac:dyDescent="0.25">
      <c r="A9" s="214"/>
      <c r="B9" s="481" t="s">
        <v>1543</v>
      </c>
      <c r="C9" s="482"/>
      <c r="D9" s="321"/>
      <c r="E9" s="214"/>
      <c r="F9" s="214"/>
      <c r="G9" s="214"/>
    </row>
    <row r="10" spans="1:7" ht="15.75" thickBot="1" x14ac:dyDescent="0.3">
      <c r="A10" s="214"/>
      <c r="B10" s="483" t="s">
        <v>1544</v>
      </c>
      <c r="C10" s="484"/>
      <c r="D10" s="273"/>
      <c r="E10" s="214"/>
      <c r="F10" s="214"/>
      <c r="G10" s="214"/>
    </row>
    <row r="11" spans="1:7" x14ac:dyDescent="0.25">
      <c r="A11" s="214"/>
      <c r="B11" s="323"/>
      <c r="C11" s="322"/>
      <c r="D11" s="214"/>
      <c r="E11" s="214"/>
      <c r="F11" s="214"/>
      <c r="G11" s="214"/>
    </row>
    <row r="12" spans="1:7" x14ac:dyDescent="0.25">
      <c r="A12" s="214"/>
      <c r="B12" s="220"/>
      <c r="C12" s="214"/>
      <c r="D12" s="214"/>
      <c r="E12" s="214"/>
      <c r="F12" s="214"/>
      <c r="G12" s="214"/>
    </row>
    <row r="13" spans="1:7" x14ac:dyDescent="0.25">
      <c r="A13" s="214"/>
      <c r="B13" s="220"/>
      <c r="C13" s="214"/>
      <c r="D13" s="214"/>
      <c r="E13" s="214"/>
      <c r="F13" s="214"/>
      <c r="G13" s="214"/>
    </row>
    <row r="14" spans="1:7" ht="18.75" customHeight="1" x14ac:dyDescent="0.25">
      <c r="A14" s="77"/>
      <c r="B14" s="475" t="s">
        <v>1541</v>
      </c>
      <c r="C14" s="475"/>
      <c r="D14" s="77"/>
      <c r="E14" s="77"/>
      <c r="F14" s="77"/>
      <c r="G14" s="77"/>
    </row>
    <row r="15" spans="1:7" x14ac:dyDescent="0.25">
      <c r="A15" s="85"/>
      <c r="B15" s="85" t="s">
        <v>1545</v>
      </c>
      <c r="C15" s="85" t="s">
        <v>113</v>
      </c>
      <c r="D15" s="85" t="s">
        <v>1546</v>
      </c>
      <c r="E15" s="85"/>
      <c r="F15" s="85" t="s">
        <v>1547</v>
      </c>
      <c r="G15" s="85" t="s">
        <v>1548</v>
      </c>
    </row>
    <row r="16" spans="1:7" x14ac:dyDescent="0.25">
      <c r="A16" s="214" t="s">
        <v>1549</v>
      </c>
      <c r="B16" s="212" t="s">
        <v>1550</v>
      </c>
      <c r="C16" s="330" t="s">
        <v>83</v>
      </c>
      <c r="D16" s="331" t="s">
        <v>83</v>
      </c>
      <c r="E16" s="211"/>
      <c r="F16" s="241" t="str">
        <f>IF(OR('B1. HTT Mortgage Assets'!$C$15=0,C16="[For completion]"),"",C16/'B1. HTT Mortgage Assets'!$C$15)</f>
        <v/>
      </c>
      <c r="G16" s="241" t="e">
        <f>IF(OR('B1. HTT Mortgage Assets'!$F$28=0,D16="[For completion]"),"",D16/'B1. HTT Mortgage Assets'!$F$28)</f>
        <v>#VALUE!</v>
      </c>
    </row>
    <row r="17" spans="1:7" x14ac:dyDescent="0.25">
      <c r="A17" s="214" t="s">
        <v>1552</v>
      </c>
      <c r="B17" s="231" t="s">
        <v>2287</v>
      </c>
      <c r="C17" s="330" t="s">
        <v>83</v>
      </c>
      <c r="D17" s="331" t="s">
        <v>83</v>
      </c>
      <c r="E17" s="211"/>
      <c r="F17" s="241" t="str">
        <f>IF(OR('B1. HTT Mortgage Assets'!$C$15=0,C17="[For completion]"),"",C17/'B1. HTT Mortgage Assets'!$C$15)</f>
        <v/>
      </c>
      <c r="G17" s="241" t="e">
        <f>IF(OR('B1. HTT Mortgage Assets'!$F$28=0,D17="[For completion]"),"",D17/'B1. HTT Mortgage Assets'!$F$28)</f>
        <v>#VALUE!</v>
      </c>
    </row>
    <row r="18" spans="1:7" x14ac:dyDescent="0.25">
      <c r="A18" s="214" t="s">
        <v>1553</v>
      </c>
      <c r="B18" s="231" t="s">
        <v>1555</v>
      </c>
      <c r="C18" s="330" t="s">
        <v>83</v>
      </c>
      <c r="D18" s="331" t="s">
        <v>83</v>
      </c>
      <c r="E18" s="211"/>
      <c r="F18" s="241" t="str">
        <f>IF(OR('B1. HTT Mortgage Assets'!$C$15=0,C18="[For completion]"),"",C18/'B1. HTT Mortgage Assets'!$C$15)</f>
        <v/>
      </c>
      <c r="G18" s="241" t="e">
        <f>IF(OR('B1. HTT Mortgage Assets'!$F$28=0,D18="[For completion]"),"",D18/'B1. HTT Mortgage Assets'!$F$28)</f>
        <v>#VALUE!</v>
      </c>
    </row>
    <row r="19" spans="1:7" x14ac:dyDescent="0.25">
      <c r="A19" s="273" t="s">
        <v>1554</v>
      </c>
      <c r="B19" s="231" t="s">
        <v>1893</v>
      </c>
      <c r="C19" s="247">
        <f>SUM(C16:C18)</f>
        <v>0</v>
      </c>
      <c r="D19" s="245">
        <v>0</v>
      </c>
      <c r="E19" s="211"/>
      <c r="F19" s="241">
        <v>0</v>
      </c>
      <c r="G19" s="241">
        <v>0</v>
      </c>
    </row>
    <row r="20" spans="1:7" x14ac:dyDescent="0.25">
      <c r="A20" s="231" t="s">
        <v>2353</v>
      </c>
      <c r="B20" s="228" t="s">
        <v>150</v>
      </c>
      <c r="C20" s="332"/>
      <c r="D20" s="332"/>
      <c r="E20" s="211"/>
      <c r="F20" s="231"/>
      <c r="G20" s="231"/>
    </row>
    <row r="21" spans="1:7" x14ac:dyDescent="0.25">
      <c r="A21" s="231" t="s">
        <v>2354</v>
      </c>
      <c r="B21" s="228" t="s">
        <v>150</v>
      </c>
      <c r="C21" s="332"/>
      <c r="D21" s="332"/>
      <c r="E21" s="211"/>
      <c r="F21" s="231"/>
      <c r="G21" s="231"/>
    </row>
    <row r="22" spans="1:7" x14ac:dyDescent="0.25">
      <c r="A22" s="231" t="s">
        <v>2355</v>
      </c>
      <c r="B22" s="228" t="s">
        <v>150</v>
      </c>
      <c r="C22" s="332"/>
      <c r="D22" s="332"/>
      <c r="E22" s="211"/>
      <c r="F22" s="231"/>
      <c r="G22" s="231"/>
    </row>
    <row r="23" spans="1:7" x14ac:dyDescent="0.25">
      <c r="A23" s="231" t="s">
        <v>2356</v>
      </c>
      <c r="B23" s="228" t="s">
        <v>150</v>
      </c>
      <c r="C23" s="332"/>
      <c r="D23" s="332"/>
      <c r="E23" s="211"/>
      <c r="F23" s="231"/>
      <c r="G23" s="231"/>
    </row>
    <row r="24" spans="1:7" x14ac:dyDescent="0.25">
      <c r="A24" s="231" t="s">
        <v>2357</v>
      </c>
      <c r="B24" s="228" t="s">
        <v>150</v>
      </c>
      <c r="C24" s="332"/>
      <c r="D24" s="332"/>
      <c r="E24" s="211"/>
      <c r="F24" s="231"/>
      <c r="G24" s="231"/>
    </row>
    <row r="25" spans="1:7" ht="18.75" x14ac:dyDescent="0.25">
      <c r="A25" s="77"/>
      <c r="B25" s="475" t="s">
        <v>1542</v>
      </c>
      <c r="C25" s="475"/>
      <c r="D25" s="77"/>
      <c r="E25" s="77"/>
      <c r="F25" s="77"/>
      <c r="G25" s="77"/>
    </row>
    <row r="26" spans="1:7" x14ac:dyDescent="0.25">
      <c r="A26" s="85"/>
      <c r="B26" s="85" t="s">
        <v>1556</v>
      </c>
      <c r="C26" s="85" t="s">
        <v>113</v>
      </c>
      <c r="D26" s="85"/>
      <c r="E26" s="85"/>
      <c r="F26" s="85" t="s">
        <v>1557</v>
      </c>
      <c r="G26" s="85"/>
    </row>
    <row r="27" spans="1:7" x14ac:dyDescent="0.25">
      <c r="A27" s="224" t="s">
        <v>1558</v>
      </c>
      <c r="B27" s="224" t="s">
        <v>485</v>
      </c>
      <c r="C27" s="333" t="s">
        <v>83</v>
      </c>
      <c r="D27" s="242"/>
      <c r="E27" s="224"/>
      <c r="F27" s="241" t="str">
        <f>IF($C$30=0,"",IF(C27="[For completion]","",C27/$C$30))</f>
        <v/>
      </c>
      <c r="G27" s="211"/>
    </row>
    <row r="28" spans="1:7" x14ac:dyDescent="0.25">
      <c r="A28" s="224" t="s">
        <v>1559</v>
      </c>
      <c r="B28" s="224" t="s">
        <v>487</v>
      </c>
      <c r="C28" s="333" t="s">
        <v>83</v>
      </c>
      <c r="D28" s="242"/>
      <c r="E28" s="224"/>
      <c r="F28" s="241" t="str">
        <f t="shared" ref="F28:F29" si="0">IF($C$30=0,"",IF(C28="[For completion]","",C28/$C$30))</f>
        <v/>
      </c>
      <c r="G28" s="211"/>
    </row>
    <row r="29" spans="1:7" x14ac:dyDescent="0.25">
      <c r="A29" s="224" t="s">
        <v>1560</v>
      </c>
      <c r="B29" s="224" t="s">
        <v>146</v>
      </c>
      <c r="C29" s="333" t="s">
        <v>83</v>
      </c>
      <c r="D29" s="242"/>
      <c r="E29" s="224"/>
      <c r="F29" s="241" t="str">
        <f t="shared" si="0"/>
        <v/>
      </c>
      <c r="G29" s="211"/>
    </row>
    <row r="30" spans="1:7" x14ac:dyDescent="0.25">
      <c r="A30" s="224" t="s">
        <v>1561</v>
      </c>
      <c r="B30" s="226" t="s">
        <v>148</v>
      </c>
      <c r="C30" s="242">
        <f>SUM(C27:C29)</f>
        <v>0</v>
      </c>
      <c r="D30" s="224"/>
      <c r="E30" s="224"/>
      <c r="F30" s="239">
        <v>0</v>
      </c>
      <c r="G30" s="211"/>
    </row>
    <row r="31" spans="1:7" x14ac:dyDescent="0.25">
      <c r="A31" s="224" t="s">
        <v>1562</v>
      </c>
      <c r="B31" s="228" t="s">
        <v>1264</v>
      </c>
      <c r="C31" s="333"/>
      <c r="D31" s="224"/>
      <c r="E31" s="224"/>
      <c r="F31" s="241" t="str">
        <f>IF($C$30=0,"",IF(C31="[For completion]","",C31/$C$30))</f>
        <v/>
      </c>
      <c r="G31" s="211"/>
    </row>
    <row r="32" spans="1:7" x14ac:dyDescent="0.25">
      <c r="A32" s="224" t="s">
        <v>1563</v>
      </c>
      <c r="B32" s="228" t="s">
        <v>2358</v>
      </c>
      <c r="C32" s="333"/>
      <c r="D32" s="224"/>
      <c r="E32" s="224"/>
      <c r="F32" s="241" t="str">
        <f t="shared" ref="F32:F39" si="1">IF($C$30=0,"",IF(C32="[For completion]","",C32/$C$30))</f>
        <v/>
      </c>
      <c r="G32" s="72"/>
    </row>
    <row r="33" spans="1:7" x14ac:dyDescent="0.25">
      <c r="A33" s="224" t="s">
        <v>1564</v>
      </c>
      <c r="B33" s="228" t="s">
        <v>2359</v>
      </c>
      <c r="C33" s="333"/>
      <c r="D33" s="224"/>
      <c r="E33" s="224"/>
      <c r="F33" s="241" t="str">
        <f>IF($C$30=0,"",IF(C33="[For completion]","",C33/$C$30))</f>
        <v/>
      </c>
      <c r="G33" s="72"/>
    </row>
    <row r="34" spans="1:7" x14ac:dyDescent="0.25">
      <c r="A34" s="224" t="s">
        <v>1565</v>
      </c>
      <c r="B34" s="228" t="s">
        <v>2360</v>
      </c>
      <c r="C34" s="333"/>
      <c r="D34" s="224"/>
      <c r="E34" s="224"/>
      <c r="F34" s="241" t="str">
        <f t="shared" si="1"/>
        <v/>
      </c>
      <c r="G34" s="72"/>
    </row>
    <row r="35" spans="1:7" x14ac:dyDescent="0.25">
      <c r="A35" s="224" t="s">
        <v>1566</v>
      </c>
      <c r="B35" s="228" t="s">
        <v>1894</v>
      </c>
      <c r="C35" s="333"/>
      <c r="D35" s="224"/>
      <c r="E35" s="224"/>
      <c r="F35" s="241" t="str">
        <f t="shared" si="1"/>
        <v/>
      </c>
      <c r="G35" s="72"/>
    </row>
    <row r="36" spans="1:7" x14ac:dyDescent="0.25">
      <c r="A36" s="224" t="s">
        <v>1567</v>
      </c>
      <c r="B36" s="228" t="s">
        <v>2361</v>
      </c>
      <c r="C36" s="333"/>
      <c r="D36" s="224"/>
      <c r="E36" s="224"/>
      <c r="F36" s="241" t="str">
        <f t="shared" si="1"/>
        <v/>
      </c>
      <c r="G36" s="219"/>
    </row>
    <row r="37" spans="1:7" x14ac:dyDescent="0.25">
      <c r="A37" s="224" t="s">
        <v>1568</v>
      </c>
      <c r="B37" s="228" t="s">
        <v>2362</v>
      </c>
      <c r="C37" s="333"/>
      <c r="D37" s="224"/>
      <c r="E37" s="224"/>
      <c r="F37" s="241" t="str">
        <f t="shared" si="1"/>
        <v/>
      </c>
      <c r="G37" s="72"/>
    </row>
    <row r="38" spans="1:7" x14ac:dyDescent="0.25">
      <c r="A38" s="224" t="s">
        <v>1569</v>
      </c>
      <c r="B38" s="228" t="s">
        <v>2363</v>
      </c>
      <c r="C38" s="333"/>
      <c r="D38" s="224"/>
      <c r="E38" s="224"/>
      <c r="F38" s="241" t="str">
        <f t="shared" si="1"/>
        <v/>
      </c>
      <c r="G38" s="72"/>
    </row>
    <row r="39" spans="1:7" x14ac:dyDescent="0.25">
      <c r="A39" s="224" t="s">
        <v>1570</v>
      </c>
      <c r="B39" s="228" t="s">
        <v>1895</v>
      </c>
      <c r="C39" s="333"/>
      <c r="D39" s="224"/>
      <c r="E39" s="211"/>
      <c r="F39" s="241" t="str">
        <f t="shared" si="1"/>
        <v/>
      </c>
      <c r="G39" s="72"/>
    </row>
    <row r="40" spans="1:7" x14ac:dyDescent="0.25">
      <c r="A40" s="224" t="s">
        <v>1571</v>
      </c>
      <c r="B40" s="335" t="s">
        <v>150</v>
      </c>
      <c r="C40" s="333"/>
      <c r="D40" s="224"/>
      <c r="E40" s="211"/>
      <c r="F40" s="231"/>
      <c r="G40" s="231"/>
    </row>
    <row r="41" spans="1:7" x14ac:dyDescent="0.25">
      <c r="A41" s="224" t="s">
        <v>1572</v>
      </c>
      <c r="B41" s="335" t="s">
        <v>150</v>
      </c>
      <c r="C41" s="334"/>
      <c r="D41" s="223"/>
      <c r="E41" s="211"/>
      <c r="F41" s="231"/>
      <c r="G41" s="231"/>
    </row>
    <row r="42" spans="1:7" x14ac:dyDescent="0.25">
      <c r="A42" s="224" t="s">
        <v>1573</v>
      </c>
      <c r="B42" s="335" t="s">
        <v>150</v>
      </c>
      <c r="C42" s="334"/>
      <c r="D42" s="223"/>
      <c r="E42" s="223"/>
      <c r="F42" s="231"/>
      <c r="G42" s="231"/>
    </row>
    <row r="43" spans="1:7" x14ac:dyDescent="0.25">
      <c r="A43" s="224" t="s">
        <v>1574</v>
      </c>
      <c r="B43" s="335" t="s">
        <v>150</v>
      </c>
      <c r="C43" s="334"/>
      <c r="D43" s="223"/>
      <c r="E43" s="223"/>
      <c r="F43" s="231"/>
      <c r="G43" s="231"/>
    </row>
    <row r="44" spans="1:7" x14ac:dyDescent="0.25">
      <c r="A44" s="224" t="s">
        <v>1575</v>
      </c>
      <c r="B44" s="335" t="s">
        <v>150</v>
      </c>
      <c r="C44" s="334"/>
      <c r="D44" s="223"/>
      <c r="E44" s="223"/>
      <c r="F44" s="231"/>
      <c r="G44" s="231"/>
    </row>
    <row r="45" spans="1:7" x14ac:dyDescent="0.25">
      <c r="A45" s="224" t="s">
        <v>1576</v>
      </c>
      <c r="B45" s="335" t="s">
        <v>150</v>
      </c>
      <c r="C45" s="334"/>
      <c r="D45" s="223"/>
      <c r="E45" s="223"/>
      <c r="F45" s="231"/>
      <c r="G45" s="231"/>
    </row>
    <row r="46" spans="1:7" x14ac:dyDescent="0.25">
      <c r="A46" s="224" t="s">
        <v>1577</v>
      </c>
      <c r="B46" s="335" t="s">
        <v>150</v>
      </c>
      <c r="C46" s="334"/>
      <c r="D46" s="223"/>
      <c r="E46" s="223"/>
      <c r="F46" s="231"/>
      <c r="G46" s="231"/>
    </row>
    <row r="47" spans="1:7" x14ac:dyDescent="0.25">
      <c r="A47" s="224" t="s">
        <v>1578</v>
      </c>
      <c r="B47" s="335" t="s">
        <v>150</v>
      </c>
      <c r="C47" s="334"/>
      <c r="D47" s="223"/>
      <c r="E47" s="223"/>
      <c r="F47" s="231"/>
    </row>
    <row r="48" spans="1:7" x14ac:dyDescent="0.25">
      <c r="A48" s="224" t="s">
        <v>1579</v>
      </c>
      <c r="B48" s="335" t="s">
        <v>150</v>
      </c>
      <c r="C48" s="334"/>
      <c r="D48" s="223"/>
      <c r="E48" s="223"/>
      <c r="F48" s="231"/>
      <c r="G48" s="211"/>
    </row>
    <row r="49" spans="1:7" x14ac:dyDescent="0.25">
      <c r="A49" s="85"/>
      <c r="B49" s="85" t="s">
        <v>502</v>
      </c>
      <c r="C49" s="85" t="s">
        <v>503</v>
      </c>
      <c r="D49" s="85" t="s">
        <v>504</v>
      </c>
      <c r="E49" s="85"/>
      <c r="F49" s="85" t="s">
        <v>1557</v>
      </c>
      <c r="G49" s="85"/>
    </row>
    <row r="50" spans="1:7" x14ac:dyDescent="0.25">
      <c r="A50" s="224" t="s">
        <v>1580</v>
      </c>
      <c r="B50" s="224" t="s">
        <v>1896</v>
      </c>
      <c r="C50" s="337" t="s">
        <v>83</v>
      </c>
      <c r="D50" s="337" t="s">
        <v>83</v>
      </c>
      <c r="E50" s="224"/>
      <c r="F50" s="243" t="s">
        <v>83</v>
      </c>
      <c r="G50" s="231"/>
    </row>
    <row r="51" spans="1:7" x14ac:dyDescent="0.25">
      <c r="A51" s="224" t="s">
        <v>1581</v>
      </c>
      <c r="B51" s="336" t="s">
        <v>509</v>
      </c>
      <c r="C51" s="338"/>
      <c r="D51" s="338"/>
      <c r="E51" s="224"/>
      <c r="F51" s="224"/>
      <c r="G51" s="231"/>
    </row>
    <row r="52" spans="1:7" x14ac:dyDescent="0.25">
      <c r="A52" s="224" t="s">
        <v>1582</v>
      </c>
      <c r="B52" s="336" t="s">
        <v>511</v>
      </c>
      <c r="C52" s="338"/>
      <c r="D52" s="338"/>
      <c r="E52" s="224"/>
      <c r="F52" s="224"/>
      <c r="G52" s="231"/>
    </row>
    <row r="53" spans="1:7" x14ac:dyDescent="0.25">
      <c r="A53" s="224" t="s">
        <v>1583</v>
      </c>
      <c r="B53" s="229"/>
      <c r="C53" s="224"/>
      <c r="D53" s="224"/>
      <c r="E53" s="224"/>
      <c r="F53" s="224"/>
      <c r="G53" s="231"/>
    </row>
    <row r="54" spans="1:7" x14ac:dyDescent="0.25">
      <c r="A54" s="224" t="s">
        <v>1584</v>
      </c>
      <c r="B54" s="229"/>
      <c r="C54" s="224"/>
      <c r="D54" s="224"/>
      <c r="E54" s="224"/>
      <c r="F54" s="224"/>
      <c r="G54" s="231"/>
    </row>
    <row r="55" spans="1:7" x14ac:dyDescent="0.25">
      <c r="A55" s="224" t="s">
        <v>1585</v>
      </c>
      <c r="B55" s="229"/>
      <c r="C55" s="224"/>
      <c r="D55" s="224"/>
      <c r="E55" s="224"/>
      <c r="F55" s="224"/>
      <c r="G55" s="231"/>
    </row>
    <row r="56" spans="1:7" x14ac:dyDescent="0.25">
      <c r="A56" s="224" t="s">
        <v>1586</v>
      </c>
      <c r="B56" s="229"/>
      <c r="C56" s="224"/>
      <c r="D56" s="224"/>
      <c r="E56" s="224"/>
      <c r="F56" s="224"/>
      <c r="G56" s="231"/>
    </row>
    <row r="57" spans="1:7" x14ac:dyDescent="0.25">
      <c r="A57" s="85"/>
      <c r="B57" s="85" t="s">
        <v>514</v>
      </c>
      <c r="C57" s="85" t="s">
        <v>515</v>
      </c>
      <c r="D57" s="85" t="s">
        <v>516</v>
      </c>
      <c r="E57" s="85"/>
      <c r="F57" s="85" t="s">
        <v>2471</v>
      </c>
      <c r="G57" s="85"/>
    </row>
    <row r="58" spans="1:7" x14ac:dyDescent="0.25">
      <c r="A58" s="224" t="s">
        <v>1587</v>
      </c>
      <c r="B58" s="224" t="s">
        <v>518</v>
      </c>
      <c r="C58" s="339" t="s">
        <v>83</v>
      </c>
      <c r="D58" s="339" t="s">
        <v>83</v>
      </c>
      <c r="E58" s="243"/>
      <c r="F58" s="239" t="s">
        <v>83</v>
      </c>
      <c r="G58" s="231"/>
    </row>
    <row r="59" spans="1:7" x14ac:dyDescent="0.25">
      <c r="A59" s="224" t="s">
        <v>1588</v>
      </c>
      <c r="B59" s="224"/>
      <c r="C59" s="239"/>
      <c r="D59" s="239"/>
      <c r="E59" s="243"/>
      <c r="F59" s="239"/>
      <c r="G59" s="231"/>
    </row>
    <row r="60" spans="1:7" x14ac:dyDescent="0.25">
      <c r="A60" s="224" t="s">
        <v>1589</v>
      </c>
      <c r="B60" s="224"/>
      <c r="C60" s="239"/>
      <c r="D60" s="239"/>
      <c r="E60" s="243"/>
      <c r="F60" s="239"/>
      <c r="G60" s="231"/>
    </row>
    <row r="61" spans="1:7" x14ac:dyDescent="0.25">
      <c r="A61" s="224" t="s">
        <v>1590</v>
      </c>
      <c r="B61" s="224"/>
      <c r="C61" s="239"/>
      <c r="D61" s="239"/>
      <c r="E61" s="243"/>
      <c r="F61" s="239"/>
      <c r="G61" s="231"/>
    </row>
    <row r="62" spans="1:7" x14ac:dyDescent="0.25">
      <c r="A62" s="224" t="s">
        <v>1591</v>
      </c>
      <c r="B62" s="224"/>
      <c r="C62" s="239"/>
      <c r="D62" s="239"/>
      <c r="E62" s="243"/>
      <c r="F62" s="239"/>
      <c r="G62" s="231"/>
    </row>
    <row r="63" spans="1:7" x14ac:dyDescent="0.25">
      <c r="A63" s="224" t="s">
        <v>1592</v>
      </c>
      <c r="B63" s="224"/>
      <c r="C63" s="239"/>
      <c r="D63" s="239"/>
      <c r="E63" s="243"/>
      <c r="F63" s="239"/>
      <c r="G63" s="231"/>
    </row>
    <row r="64" spans="1:7" x14ac:dyDescent="0.25">
      <c r="A64" s="224" t="s">
        <v>1593</v>
      </c>
      <c r="B64" s="224"/>
      <c r="C64" s="239"/>
      <c r="D64" s="239"/>
      <c r="E64" s="243"/>
      <c r="F64" s="239"/>
      <c r="G64" s="231"/>
    </row>
    <row r="65" spans="1:7" x14ac:dyDescent="0.25">
      <c r="A65" s="85"/>
      <c r="B65" s="85" t="s">
        <v>525</v>
      </c>
      <c r="C65" s="85" t="s">
        <v>515</v>
      </c>
      <c r="D65" s="85" t="s">
        <v>516</v>
      </c>
      <c r="E65" s="85"/>
      <c r="F65" s="85" t="s">
        <v>2471</v>
      </c>
      <c r="G65" s="85"/>
    </row>
    <row r="66" spans="1:7" x14ac:dyDescent="0.25">
      <c r="A66" s="224" t="s">
        <v>1594</v>
      </c>
      <c r="B66" s="230" t="s">
        <v>527</v>
      </c>
      <c r="C66" s="238">
        <f>SUM(C67:C93)</f>
        <v>0</v>
      </c>
      <c r="D66" s="238">
        <f>SUM(D67:D93)</f>
        <v>0</v>
      </c>
      <c r="E66" s="239"/>
      <c r="F66" s="238">
        <f>SUM(F67:F93)</f>
        <v>0</v>
      </c>
      <c r="G66" s="231"/>
    </row>
    <row r="67" spans="1:7" x14ac:dyDescent="0.25">
      <c r="A67" s="224" t="s">
        <v>1595</v>
      </c>
      <c r="B67" s="224" t="s">
        <v>529</v>
      </c>
      <c r="C67" s="339" t="s">
        <v>83</v>
      </c>
      <c r="D67" s="339" t="s">
        <v>83</v>
      </c>
      <c r="E67" s="239"/>
      <c r="F67" s="339" t="s">
        <v>83</v>
      </c>
      <c r="G67" s="231"/>
    </row>
    <row r="68" spans="1:7" x14ac:dyDescent="0.25">
      <c r="A68" s="224" t="s">
        <v>1596</v>
      </c>
      <c r="B68" s="224" t="s">
        <v>531</v>
      </c>
      <c r="C68" s="339" t="s">
        <v>83</v>
      </c>
      <c r="D68" s="339" t="s">
        <v>83</v>
      </c>
      <c r="E68" s="239"/>
      <c r="F68" s="339" t="s">
        <v>83</v>
      </c>
      <c r="G68" s="231"/>
    </row>
    <row r="69" spans="1:7" x14ac:dyDescent="0.25">
      <c r="A69" s="224" t="s">
        <v>1597</v>
      </c>
      <c r="B69" s="224" t="s">
        <v>533</v>
      </c>
      <c r="C69" s="339" t="s">
        <v>83</v>
      </c>
      <c r="D69" s="339" t="s">
        <v>83</v>
      </c>
      <c r="E69" s="239"/>
      <c r="F69" s="339" t="s">
        <v>83</v>
      </c>
      <c r="G69" s="231"/>
    </row>
    <row r="70" spans="1:7" x14ac:dyDescent="0.25">
      <c r="A70" s="224" t="s">
        <v>1598</v>
      </c>
      <c r="B70" s="224" t="s">
        <v>535</v>
      </c>
      <c r="C70" s="339" t="s">
        <v>83</v>
      </c>
      <c r="D70" s="339" t="s">
        <v>83</v>
      </c>
      <c r="E70" s="239"/>
      <c r="F70" s="339" t="s">
        <v>83</v>
      </c>
      <c r="G70" s="231"/>
    </row>
    <row r="71" spans="1:7" x14ac:dyDescent="0.25">
      <c r="A71" s="224" t="s">
        <v>1599</v>
      </c>
      <c r="B71" s="224" t="s">
        <v>537</v>
      </c>
      <c r="C71" s="339" t="s">
        <v>83</v>
      </c>
      <c r="D71" s="339" t="s">
        <v>83</v>
      </c>
      <c r="E71" s="239"/>
      <c r="F71" s="339" t="s">
        <v>83</v>
      </c>
      <c r="G71" s="231"/>
    </row>
    <row r="72" spans="1:7" x14ac:dyDescent="0.25">
      <c r="A72" s="224" t="s">
        <v>1600</v>
      </c>
      <c r="B72" s="224" t="s">
        <v>2472</v>
      </c>
      <c r="C72" s="339" t="s">
        <v>83</v>
      </c>
      <c r="D72" s="339" t="s">
        <v>83</v>
      </c>
      <c r="E72" s="239"/>
      <c r="F72" s="339" t="s">
        <v>83</v>
      </c>
      <c r="G72" s="231"/>
    </row>
    <row r="73" spans="1:7" x14ac:dyDescent="0.25">
      <c r="A73" s="224" t="s">
        <v>1601</v>
      </c>
      <c r="B73" s="224" t="s">
        <v>540</v>
      </c>
      <c r="C73" s="339" t="s">
        <v>83</v>
      </c>
      <c r="D73" s="339" t="s">
        <v>83</v>
      </c>
      <c r="E73" s="239"/>
      <c r="F73" s="339" t="s">
        <v>83</v>
      </c>
      <c r="G73" s="231"/>
    </row>
    <row r="74" spans="1:7" x14ac:dyDescent="0.25">
      <c r="A74" s="224" t="s">
        <v>1602</v>
      </c>
      <c r="B74" s="224" t="s">
        <v>542</v>
      </c>
      <c r="C74" s="339" t="s">
        <v>83</v>
      </c>
      <c r="D74" s="339" t="s">
        <v>83</v>
      </c>
      <c r="E74" s="239"/>
      <c r="F74" s="339" t="s">
        <v>83</v>
      </c>
      <c r="G74" s="231"/>
    </row>
    <row r="75" spans="1:7" x14ac:dyDescent="0.25">
      <c r="A75" s="224" t="s">
        <v>1603</v>
      </c>
      <c r="B75" s="224" t="s">
        <v>544</v>
      </c>
      <c r="C75" s="339" t="s">
        <v>83</v>
      </c>
      <c r="D75" s="339" t="s">
        <v>83</v>
      </c>
      <c r="E75" s="239"/>
      <c r="F75" s="339" t="s">
        <v>83</v>
      </c>
      <c r="G75" s="231"/>
    </row>
    <row r="76" spans="1:7" x14ac:dyDescent="0.25">
      <c r="A76" s="224" t="s">
        <v>1604</v>
      </c>
      <c r="B76" s="224" t="s">
        <v>546</v>
      </c>
      <c r="C76" s="339" t="s">
        <v>83</v>
      </c>
      <c r="D76" s="339" t="s">
        <v>83</v>
      </c>
      <c r="E76" s="239"/>
      <c r="F76" s="339" t="s">
        <v>83</v>
      </c>
      <c r="G76" s="231"/>
    </row>
    <row r="77" spans="1:7" x14ac:dyDescent="0.25">
      <c r="A77" s="224" t="s">
        <v>1605</v>
      </c>
      <c r="B77" s="224" t="s">
        <v>548</v>
      </c>
      <c r="C77" s="339" t="s">
        <v>83</v>
      </c>
      <c r="D77" s="339" t="s">
        <v>83</v>
      </c>
      <c r="E77" s="239"/>
      <c r="F77" s="339" t="s">
        <v>83</v>
      </c>
      <c r="G77" s="231"/>
    </row>
    <row r="78" spans="1:7" x14ac:dyDescent="0.25">
      <c r="A78" s="224" t="s">
        <v>1606</v>
      </c>
      <c r="B78" s="224" t="s">
        <v>550</v>
      </c>
      <c r="C78" s="339" t="s">
        <v>83</v>
      </c>
      <c r="D78" s="339" t="s">
        <v>83</v>
      </c>
      <c r="E78" s="239"/>
      <c r="F78" s="339" t="s">
        <v>83</v>
      </c>
      <c r="G78" s="231"/>
    </row>
    <row r="79" spans="1:7" x14ac:dyDescent="0.25">
      <c r="A79" s="224" t="s">
        <v>1607</v>
      </c>
      <c r="B79" s="224" t="s">
        <v>552</v>
      </c>
      <c r="C79" s="339" t="s">
        <v>83</v>
      </c>
      <c r="D79" s="339" t="s">
        <v>83</v>
      </c>
      <c r="E79" s="239"/>
      <c r="F79" s="339" t="s">
        <v>83</v>
      </c>
      <c r="G79" s="231"/>
    </row>
    <row r="80" spans="1:7" x14ac:dyDescent="0.25">
      <c r="A80" s="224" t="s">
        <v>1608</v>
      </c>
      <c r="B80" s="224" t="s">
        <v>554</v>
      </c>
      <c r="C80" s="339" t="s">
        <v>83</v>
      </c>
      <c r="D80" s="339" t="s">
        <v>83</v>
      </c>
      <c r="E80" s="239"/>
      <c r="F80" s="339" t="s">
        <v>83</v>
      </c>
      <c r="G80" s="231"/>
    </row>
    <row r="81" spans="1:7" x14ac:dyDescent="0.25">
      <c r="A81" s="224" t="s">
        <v>1609</v>
      </c>
      <c r="B81" s="224" t="s">
        <v>556</v>
      </c>
      <c r="C81" s="339" t="s">
        <v>83</v>
      </c>
      <c r="D81" s="339" t="s">
        <v>83</v>
      </c>
      <c r="E81" s="239"/>
      <c r="F81" s="339" t="s">
        <v>83</v>
      </c>
      <c r="G81" s="231"/>
    </row>
    <row r="82" spans="1:7" x14ac:dyDescent="0.25">
      <c r="A82" s="224" t="s">
        <v>1610</v>
      </c>
      <c r="B82" s="224" t="s">
        <v>3</v>
      </c>
      <c r="C82" s="339" t="s">
        <v>83</v>
      </c>
      <c r="D82" s="339" t="s">
        <v>83</v>
      </c>
      <c r="E82" s="239"/>
      <c r="F82" s="339" t="s">
        <v>83</v>
      </c>
      <c r="G82" s="231"/>
    </row>
    <row r="83" spans="1:7" x14ac:dyDescent="0.25">
      <c r="A83" s="224" t="s">
        <v>1611</v>
      </c>
      <c r="B83" s="224" t="s">
        <v>559</v>
      </c>
      <c r="C83" s="339" t="s">
        <v>83</v>
      </c>
      <c r="D83" s="339" t="s">
        <v>83</v>
      </c>
      <c r="E83" s="239"/>
      <c r="F83" s="339" t="s">
        <v>83</v>
      </c>
      <c r="G83" s="231"/>
    </row>
    <row r="84" spans="1:7" x14ac:dyDescent="0.25">
      <c r="A84" s="224" t="s">
        <v>1612</v>
      </c>
      <c r="B84" s="224" t="s">
        <v>561</v>
      </c>
      <c r="C84" s="339" t="s">
        <v>83</v>
      </c>
      <c r="D84" s="339" t="s">
        <v>83</v>
      </c>
      <c r="E84" s="239"/>
      <c r="F84" s="339" t="s">
        <v>83</v>
      </c>
      <c r="G84" s="231"/>
    </row>
    <row r="85" spans="1:7" x14ac:dyDescent="0.25">
      <c r="A85" s="224" t="s">
        <v>1613</v>
      </c>
      <c r="B85" s="224" t="s">
        <v>563</v>
      </c>
      <c r="C85" s="339" t="s">
        <v>83</v>
      </c>
      <c r="D85" s="339" t="s">
        <v>83</v>
      </c>
      <c r="E85" s="239"/>
      <c r="F85" s="339" t="s">
        <v>83</v>
      </c>
      <c r="G85" s="231"/>
    </row>
    <row r="86" spans="1:7" x14ac:dyDescent="0.25">
      <c r="A86" s="224" t="s">
        <v>1614</v>
      </c>
      <c r="B86" s="224" t="s">
        <v>565</v>
      </c>
      <c r="C86" s="339" t="s">
        <v>83</v>
      </c>
      <c r="D86" s="339" t="s">
        <v>83</v>
      </c>
      <c r="E86" s="239"/>
      <c r="F86" s="339" t="s">
        <v>83</v>
      </c>
      <c r="G86" s="231"/>
    </row>
    <row r="87" spans="1:7" x14ac:dyDescent="0.25">
      <c r="A87" s="224" t="s">
        <v>1615</v>
      </c>
      <c r="B87" s="224" t="s">
        <v>567</v>
      </c>
      <c r="C87" s="339" t="s">
        <v>83</v>
      </c>
      <c r="D87" s="339" t="s">
        <v>83</v>
      </c>
      <c r="E87" s="239"/>
      <c r="F87" s="339" t="s">
        <v>83</v>
      </c>
      <c r="G87" s="231"/>
    </row>
    <row r="88" spans="1:7" x14ac:dyDescent="0.25">
      <c r="A88" s="224" t="s">
        <v>1616</v>
      </c>
      <c r="B88" s="224" t="s">
        <v>569</v>
      </c>
      <c r="C88" s="339" t="s">
        <v>83</v>
      </c>
      <c r="D88" s="339" t="s">
        <v>83</v>
      </c>
      <c r="E88" s="239"/>
      <c r="F88" s="339" t="s">
        <v>83</v>
      </c>
      <c r="G88" s="231"/>
    </row>
    <row r="89" spans="1:7" x14ac:dyDescent="0.25">
      <c r="A89" s="224" t="s">
        <v>1617</v>
      </c>
      <c r="B89" s="224" t="s">
        <v>571</v>
      </c>
      <c r="C89" s="339" t="s">
        <v>83</v>
      </c>
      <c r="D89" s="339" t="s">
        <v>83</v>
      </c>
      <c r="E89" s="239"/>
      <c r="F89" s="339" t="s">
        <v>83</v>
      </c>
      <c r="G89" s="231"/>
    </row>
    <row r="90" spans="1:7" x14ac:dyDescent="0.25">
      <c r="A90" s="224" t="s">
        <v>1618</v>
      </c>
      <c r="B90" s="224" t="s">
        <v>573</v>
      </c>
      <c r="C90" s="339" t="s">
        <v>83</v>
      </c>
      <c r="D90" s="339" t="s">
        <v>83</v>
      </c>
      <c r="E90" s="239"/>
      <c r="F90" s="339" t="s">
        <v>83</v>
      </c>
      <c r="G90" s="231"/>
    </row>
    <row r="91" spans="1:7" x14ac:dyDescent="0.25">
      <c r="A91" s="224" t="s">
        <v>1619</v>
      </c>
      <c r="B91" s="224" t="s">
        <v>575</v>
      </c>
      <c r="C91" s="339" t="s">
        <v>83</v>
      </c>
      <c r="D91" s="339" t="s">
        <v>83</v>
      </c>
      <c r="E91" s="239"/>
      <c r="F91" s="339" t="s">
        <v>83</v>
      </c>
      <c r="G91" s="231"/>
    </row>
    <row r="92" spans="1:7" x14ac:dyDescent="0.25">
      <c r="A92" s="224" t="s">
        <v>1620</v>
      </c>
      <c r="B92" s="224" t="s">
        <v>577</v>
      </c>
      <c r="C92" s="339" t="s">
        <v>83</v>
      </c>
      <c r="D92" s="339" t="s">
        <v>83</v>
      </c>
      <c r="E92" s="239"/>
      <c r="F92" s="339" t="s">
        <v>83</v>
      </c>
      <c r="G92" s="231"/>
    </row>
    <row r="93" spans="1:7" x14ac:dyDescent="0.25">
      <c r="A93" s="224" t="s">
        <v>1621</v>
      </c>
      <c r="B93" s="224" t="s">
        <v>6</v>
      </c>
      <c r="C93" s="339" t="s">
        <v>83</v>
      </c>
      <c r="D93" s="339" t="s">
        <v>83</v>
      </c>
      <c r="E93" s="239"/>
      <c r="F93" s="339" t="s">
        <v>83</v>
      </c>
      <c r="G93" s="231"/>
    </row>
    <row r="94" spans="1:7" x14ac:dyDescent="0.25">
      <c r="A94" s="224" t="s">
        <v>1622</v>
      </c>
      <c r="B94" s="230" t="s">
        <v>318</v>
      </c>
      <c r="C94" s="238">
        <f>SUM(C95:C97)</f>
        <v>0</v>
      </c>
      <c r="D94" s="238">
        <f t="shared" ref="D94:F94" si="2">SUM(D95:D97)</f>
        <v>0</v>
      </c>
      <c r="E94" s="238"/>
      <c r="F94" s="238">
        <f t="shared" si="2"/>
        <v>0</v>
      </c>
      <c r="G94" s="231"/>
    </row>
    <row r="95" spans="1:7" x14ac:dyDescent="0.25">
      <c r="A95" s="224" t="s">
        <v>1623</v>
      </c>
      <c r="B95" s="224" t="s">
        <v>583</v>
      </c>
      <c r="C95" s="339" t="s">
        <v>83</v>
      </c>
      <c r="D95" s="339" t="s">
        <v>83</v>
      </c>
      <c r="E95" s="239"/>
      <c r="F95" s="339" t="s">
        <v>83</v>
      </c>
      <c r="G95" s="231"/>
    </row>
    <row r="96" spans="1:7" x14ac:dyDescent="0.25">
      <c r="A96" s="224" t="s">
        <v>1624</v>
      </c>
      <c r="B96" s="224" t="s">
        <v>585</v>
      </c>
      <c r="C96" s="339" t="s">
        <v>83</v>
      </c>
      <c r="D96" s="339" t="s">
        <v>83</v>
      </c>
      <c r="E96" s="239"/>
      <c r="F96" s="339" t="s">
        <v>83</v>
      </c>
      <c r="G96" s="231"/>
    </row>
    <row r="97" spans="1:7" x14ac:dyDescent="0.25">
      <c r="A97" s="224" t="s">
        <v>1625</v>
      </c>
      <c r="B97" s="224" t="s">
        <v>2</v>
      </c>
      <c r="C97" s="339" t="s">
        <v>83</v>
      </c>
      <c r="D97" s="339" t="s">
        <v>83</v>
      </c>
      <c r="E97" s="239"/>
      <c r="F97" s="339" t="s">
        <v>83</v>
      </c>
      <c r="G97" s="231"/>
    </row>
    <row r="98" spans="1:7" x14ac:dyDescent="0.25">
      <c r="A98" s="224" t="s">
        <v>1626</v>
      </c>
      <c r="B98" s="230" t="s">
        <v>146</v>
      </c>
      <c r="C98" s="238">
        <f>SUM(C99:C109)</f>
        <v>0</v>
      </c>
      <c r="D98" s="238">
        <f t="shared" ref="D98:F98" si="3">SUM(D99:D109)</f>
        <v>0</v>
      </c>
      <c r="E98" s="238"/>
      <c r="F98" s="238">
        <f t="shared" si="3"/>
        <v>0</v>
      </c>
      <c r="G98" s="231"/>
    </row>
    <row r="99" spans="1:7" x14ac:dyDescent="0.25">
      <c r="A99" s="224" t="s">
        <v>1627</v>
      </c>
      <c r="B99" s="231" t="s">
        <v>320</v>
      </c>
      <c r="C99" s="339" t="s">
        <v>83</v>
      </c>
      <c r="D99" s="339" t="s">
        <v>83</v>
      </c>
      <c r="E99" s="239"/>
      <c r="F99" s="339" t="s">
        <v>83</v>
      </c>
      <c r="G99" s="231"/>
    </row>
    <row r="100" spans="1:7" s="211" customFormat="1" x14ac:dyDescent="0.25">
      <c r="A100" s="224" t="s">
        <v>1628</v>
      </c>
      <c r="B100" s="224" t="s">
        <v>580</v>
      </c>
      <c r="C100" s="339" t="s">
        <v>83</v>
      </c>
      <c r="D100" s="339" t="s">
        <v>83</v>
      </c>
      <c r="E100" s="239"/>
      <c r="F100" s="339" t="s">
        <v>83</v>
      </c>
      <c r="G100" s="231"/>
    </row>
    <row r="101" spans="1:7" x14ac:dyDescent="0.25">
      <c r="A101" s="224" t="s">
        <v>1629</v>
      </c>
      <c r="B101" s="231" t="s">
        <v>322</v>
      </c>
      <c r="C101" s="339" t="s">
        <v>83</v>
      </c>
      <c r="D101" s="339" t="s">
        <v>83</v>
      </c>
      <c r="E101" s="239"/>
      <c r="F101" s="339" t="s">
        <v>83</v>
      </c>
      <c r="G101" s="231"/>
    </row>
    <row r="102" spans="1:7" x14ac:dyDescent="0.25">
      <c r="A102" s="224" t="s">
        <v>1630</v>
      </c>
      <c r="B102" s="231" t="s">
        <v>324</v>
      </c>
      <c r="C102" s="339" t="s">
        <v>83</v>
      </c>
      <c r="D102" s="339" t="s">
        <v>83</v>
      </c>
      <c r="E102" s="239"/>
      <c r="F102" s="339" t="s">
        <v>83</v>
      </c>
      <c r="G102" s="231"/>
    </row>
    <row r="103" spans="1:7" x14ac:dyDescent="0.25">
      <c r="A103" s="224" t="s">
        <v>1631</v>
      </c>
      <c r="B103" s="231" t="s">
        <v>12</v>
      </c>
      <c r="C103" s="339" t="s">
        <v>83</v>
      </c>
      <c r="D103" s="339" t="s">
        <v>83</v>
      </c>
      <c r="E103" s="239"/>
      <c r="F103" s="339" t="s">
        <v>83</v>
      </c>
      <c r="G103" s="231"/>
    </row>
    <row r="104" spans="1:7" x14ac:dyDescent="0.25">
      <c r="A104" s="224" t="s">
        <v>1632</v>
      </c>
      <c r="B104" s="231" t="s">
        <v>327</v>
      </c>
      <c r="C104" s="339" t="s">
        <v>83</v>
      </c>
      <c r="D104" s="339" t="s">
        <v>83</v>
      </c>
      <c r="E104" s="239"/>
      <c r="F104" s="339" t="s">
        <v>83</v>
      </c>
      <c r="G104" s="231"/>
    </row>
    <row r="105" spans="1:7" x14ac:dyDescent="0.25">
      <c r="A105" s="224" t="s">
        <v>1633</v>
      </c>
      <c r="B105" s="231" t="s">
        <v>329</v>
      </c>
      <c r="C105" s="339" t="s">
        <v>83</v>
      </c>
      <c r="D105" s="339" t="s">
        <v>83</v>
      </c>
      <c r="E105" s="239"/>
      <c r="F105" s="339" t="s">
        <v>83</v>
      </c>
      <c r="G105" s="231"/>
    </row>
    <row r="106" spans="1:7" x14ac:dyDescent="0.25">
      <c r="A106" s="224" t="s">
        <v>1634</v>
      </c>
      <c r="B106" s="231" t="s">
        <v>331</v>
      </c>
      <c r="C106" s="339" t="s">
        <v>83</v>
      </c>
      <c r="D106" s="339" t="s">
        <v>83</v>
      </c>
      <c r="E106" s="239"/>
      <c r="F106" s="339" t="s">
        <v>83</v>
      </c>
      <c r="G106" s="231"/>
    </row>
    <row r="107" spans="1:7" x14ac:dyDescent="0.25">
      <c r="A107" s="224" t="s">
        <v>1635</v>
      </c>
      <c r="B107" s="231" t="s">
        <v>333</v>
      </c>
      <c r="C107" s="339" t="s">
        <v>83</v>
      </c>
      <c r="D107" s="339" t="s">
        <v>83</v>
      </c>
      <c r="E107" s="239"/>
      <c r="F107" s="339" t="s">
        <v>83</v>
      </c>
      <c r="G107" s="231"/>
    </row>
    <row r="108" spans="1:7" x14ac:dyDescent="0.25">
      <c r="A108" s="224" t="s">
        <v>1636</v>
      </c>
      <c r="B108" s="231" t="s">
        <v>335</v>
      </c>
      <c r="C108" s="339" t="s">
        <v>83</v>
      </c>
      <c r="D108" s="339" t="s">
        <v>83</v>
      </c>
      <c r="E108" s="239"/>
      <c r="F108" s="339" t="s">
        <v>83</v>
      </c>
      <c r="G108" s="231"/>
    </row>
    <row r="109" spans="1:7" x14ac:dyDescent="0.25">
      <c r="A109" s="224" t="s">
        <v>1637</v>
      </c>
      <c r="B109" s="231" t="s">
        <v>146</v>
      </c>
      <c r="C109" s="339" t="s">
        <v>83</v>
      </c>
      <c r="D109" s="339" t="s">
        <v>83</v>
      </c>
      <c r="E109" s="239"/>
      <c r="F109" s="339" t="s">
        <v>83</v>
      </c>
      <c r="G109" s="231"/>
    </row>
    <row r="110" spans="1:7" x14ac:dyDescent="0.25">
      <c r="A110" s="224" t="s">
        <v>1932</v>
      </c>
      <c r="B110" s="335" t="s">
        <v>150</v>
      </c>
      <c r="C110" s="339"/>
      <c r="D110" s="339"/>
      <c r="E110" s="239"/>
      <c r="F110" s="339"/>
      <c r="G110" s="231"/>
    </row>
    <row r="111" spans="1:7" x14ac:dyDescent="0.25">
      <c r="A111" s="224" t="s">
        <v>1933</v>
      </c>
      <c r="B111" s="335" t="s">
        <v>150</v>
      </c>
      <c r="C111" s="339"/>
      <c r="D111" s="339"/>
      <c r="E111" s="239"/>
      <c r="F111" s="339"/>
      <c r="G111" s="231"/>
    </row>
    <row r="112" spans="1:7" x14ac:dyDescent="0.25">
      <c r="A112" s="224" t="s">
        <v>1934</v>
      </c>
      <c r="B112" s="335" t="s">
        <v>150</v>
      </c>
      <c r="C112" s="339"/>
      <c r="D112" s="339"/>
      <c r="E112" s="239"/>
      <c r="F112" s="339"/>
      <c r="G112" s="231"/>
    </row>
    <row r="113" spans="1:7" x14ac:dyDescent="0.25">
      <c r="A113" s="224" t="s">
        <v>1935</v>
      </c>
      <c r="B113" s="335" t="s">
        <v>150</v>
      </c>
      <c r="C113" s="339"/>
      <c r="D113" s="339"/>
      <c r="E113" s="239"/>
      <c r="F113" s="339"/>
      <c r="G113" s="231"/>
    </row>
    <row r="114" spans="1:7" x14ac:dyDescent="0.25">
      <c r="A114" s="224" t="s">
        <v>1936</v>
      </c>
      <c r="B114" s="335" t="s">
        <v>150</v>
      </c>
      <c r="C114" s="339"/>
      <c r="D114" s="339"/>
      <c r="E114" s="239"/>
      <c r="F114" s="339"/>
      <c r="G114" s="231"/>
    </row>
    <row r="115" spans="1:7" x14ac:dyDescent="0.25">
      <c r="A115" s="224" t="s">
        <v>1937</v>
      </c>
      <c r="B115" s="335" t="s">
        <v>150</v>
      </c>
      <c r="C115" s="339"/>
      <c r="D115" s="339"/>
      <c r="E115" s="239"/>
      <c r="F115" s="339"/>
      <c r="G115" s="231"/>
    </row>
    <row r="116" spans="1:7" x14ac:dyDescent="0.25">
      <c r="A116" s="224" t="s">
        <v>1938</v>
      </c>
      <c r="B116" s="335" t="s">
        <v>150</v>
      </c>
      <c r="C116" s="339"/>
      <c r="D116" s="339"/>
      <c r="E116" s="239"/>
      <c r="F116" s="339"/>
      <c r="G116" s="231"/>
    </row>
    <row r="117" spans="1:7" x14ac:dyDescent="0.25">
      <c r="A117" s="224" t="s">
        <v>1939</v>
      </c>
      <c r="B117" s="335" t="s">
        <v>150</v>
      </c>
      <c r="C117" s="339"/>
      <c r="D117" s="339"/>
      <c r="E117" s="239"/>
      <c r="F117" s="339"/>
      <c r="G117" s="231"/>
    </row>
    <row r="118" spans="1:7" x14ac:dyDescent="0.25">
      <c r="A118" s="224" t="s">
        <v>1940</v>
      </c>
      <c r="B118" s="335" t="s">
        <v>150</v>
      </c>
      <c r="C118" s="339"/>
      <c r="D118" s="339"/>
      <c r="E118" s="239"/>
      <c r="F118" s="339"/>
      <c r="G118" s="231"/>
    </row>
    <row r="119" spans="1:7" x14ac:dyDescent="0.25">
      <c r="A119" s="224" t="s">
        <v>1941</v>
      </c>
      <c r="B119" s="335" t="s">
        <v>150</v>
      </c>
      <c r="C119" s="339"/>
      <c r="D119" s="339"/>
      <c r="E119" s="239"/>
      <c r="F119" s="339"/>
      <c r="G119" s="231"/>
    </row>
    <row r="120" spans="1:7" x14ac:dyDescent="0.25">
      <c r="A120" s="85"/>
      <c r="B120" s="85" t="s">
        <v>1445</v>
      </c>
      <c r="C120" s="85" t="s">
        <v>515</v>
      </c>
      <c r="D120" s="85" t="s">
        <v>516</v>
      </c>
      <c r="E120" s="85"/>
      <c r="F120" s="85" t="s">
        <v>483</v>
      </c>
      <c r="G120" s="85"/>
    </row>
    <row r="121" spans="1:7" x14ac:dyDescent="0.25">
      <c r="A121" s="224" t="s">
        <v>1638</v>
      </c>
      <c r="B121" s="332" t="s">
        <v>608</v>
      </c>
      <c r="C121" s="339" t="s">
        <v>83</v>
      </c>
      <c r="D121" s="339" t="s">
        <v>83</v>
      </c>
      <c r="E121" s="239"/>
      <c r="F121" s="339" t="s">
        <v>83</v>
      </c>
      <c r="G121" s="231"/>
    </row>
    <row r="122" spans="1:7" x14ac:dyDescent="0.25">
      <c r="A122" s="224" t="s">
        <v>1639</v>
      </c>
      <c r="B122" s="332" t="s">
        <v>608</v>
      </c>
      <c r="C122" s="339" t="s">
        <v>83</v>
      </c>
      <c r="D122" s="339" t="s">
        <v>83</v>
      </c>
      <c r="E122" s="239"/>
      <c r="F122" s="339" t="s">
        <v>83</v>
      </c>
      <c r="G122" s="231"/>
    </row>
    <row r="123" spans="1:7" x14ac:dyDescent="0.25">
      <c r="A123" s="224" t="s">
        <v>1640</v>
      </c>
      <c r="B123" s="332" t="s">
        <v>608</v>
      </c>
      <c r="C123" s="339" t="s">
        <v>83</v>
      </c>
      <c r="D123" s="339" t="s">
        <v>83</v>
      </c>
      <c r="E123" s="239"/>
      <c r="F123" s="339" t="s">
        <v>83</v>
      </c>
      <c r="G123" s="231"/>
    </row>
    <row r="124" spans="1:7" x14ac:dyDescent="0.25">
      <c r="A124" s="224" t="s">
        <v>1641</v>
      </c>
      <c r="B124" s="332" t="s">
        <v>608</v>
      </c>
      <c r="C124" s="339" t="s">
        <v>83</v>
      </c>
      <c r="D124" s="339" t="s">
        <v>83</v>
      </c>
      <c r="E124" s="239"/>
      <c r="F124" s="339" t="s">
        <v>83</v>
      </c>
      <c r="G124" s="231"/>
    </row>
    <row r="125" spans="1:7" x14ac:dyDescent="0.25">
      <c r="A125" s="224" t="s">
        <v>1642</v>
      </c>
      <c r="B125" s="332" t="s">
        <v>608</v>
      </c>
      <c r="C125" s="339" t="s">
        <v>83</v>
      </c>
      <c r="D125" s="339" t="s">
        <v>83</v>
      </c>
      <c r="E125" s="239"/>
      <c r="F125" s="339" t="s">
        <v>83</v>
      </c>
      <c r="G125" s="231"/>
    </row>
    <row r="126" spans="1:7" x14ac:dyDescent="0.25">
      <c r="A126" s="224" t="s">
        <v>1643</v>
      </c>
      <c r="B126" s="332" t="s">
        <v>608</v>
      </c>
      <c r="C126" s="339" t="s">
        <v>83</v>
      </c>
      <c r="D126" s="339" t="s">
        <v>83</v>
      </c>
      <c r="E126" s="239"/>
      <c r="F126" s="339" t="s">
        <v>83</v>
      </c>
      <c r="G126" s="231"/>
    </row>
    <row r="127" spans="1:7" x14ac:dyDescent="0.25">
      <c r="A127" s="224" t="s">
        <v>1644</v>
      </c>
      <c r="B127" s="332" t="s">
        <v>608</v>
      </c>
      <c r="C127" s="339" t="s">
        <v>83</v>
      </c>
      <c r="D127" s="339" t="s">
        <v>83</v>
      </c>
      <c r="E127" s="239"/>
      <c r="F127" s="339" t="s">
        <v>83</v>
      </c>
      <c r="G127" s="231"/>
    </row>
    <row r="128" spans="1:7" x14ac:dyDescent="0.25">
      <c r="A128" s="224" t="s">
        <v>1645</v>
      </c>
      <c r="B128" s="332" t="s">
        <v>608</v>
      </c>
      <c r="C128" s="339" t="s">
        <v>83</v>
      </c>
      <c r="D128" s="339" t="s">
        <v>83</v>
      </c>
      <c r="E128" s="239"/>
      <c r="F128" s="339" t="s">
        <v>83</v>
      </c>
      <c r="G128" s="231"/>
    </row>
    <row r="129" spans="1:7" x14ac:dyDescent="0.25">
      <c r="A129" s="224" t="s">
        <v>1646</v>
      </c>
      <c r="B129" s="332" t="s">
        <v>608</v>
      </c>
      <c r="C129" s="339" t="s">
        <v>83</v>
      </c>
      <c r="D129" s="339" t="s">
        <v>83</v>
      </c>
      <c r="E129" s="239"/>
      <c r="F129" s="339" t="s">
        <v>83</v>
      </c>
      <c r="G129" s="231"/>
    </row>
    <row r="130" spans="1:7" x14ac:dyDescent="0.25">
      <c r="A130" s="224" t="s">
        <v>1647</v>
      </c>
      <c r="B130" s="332" t="s">
        <v>608</v>
      </c>
      <c r="C130" s="339" t="s">
        <v>83</v>
      </c>
      <c r="D130" s="339" t="s">
        <v>83</v>
      </c>
      <c r="E130" s="239"/>
      <c r="F130" s="339" t="s">
        <v>83</v>
      </c>
      <c r="G130" s="231"/>
    </row>
    <row r="131" spans="1:7" x14ac:dyDescent="0.25">
      <c r="A131" s="224" t="s">
        <v>1648</v>
      </c>
      <c r="B131" s="332" t="s">
        <v>608</v>
      </c>
      <c r="C131" s="339" t="s">
        <v>83</v>
      </c>
      <c r="D131" s="339" t="s">
        <v>83</v>
      </c>
      <c r="E131" s="239"/>
      <c r="F131" s="339" t="s">
        <v>83</v>
      </c>
      <c r="G131" s="231"/>
    </row>
    <row r="132" spans="1:7" x14ac:dyDescent="0.25">
      <c r="A132" s="224" t="s">
        <v>1649</v>
      </c>
      <c r="B132" s="332" t="s">
        <v>608</v>
      </c>
      <c r="C132" s="339" t="s">
        <v>83</v>
      </c>
      <c r="D132" s="339" t="s">
        <v>83</v>
      </c>
      <c r="E132" s="239"/>
      <c r="F132" s="339" t="s">
        <v>83</v>
      </c>
      <c r="G132" s="231"/>
    </row>
    <row r="133" spans="1:7" x14ac:dyDescent="0.25">
      <c r="A133" s="224" t="s">
        <v>1650</v>
      </c>
      <c r="B133" s="332" t="s">
        <v>608</v>
      </c>
      <c r="C133" s="339" t="s">
        <v>83</v>
      </c>
      <c r="D133" s="339" t="s">
        <v>83</v>
      </c>
      <c r="E133" s="239"/>
      <c r="F133" s="339" t="s">
        <v>83</v>
      </c>
      <c r="G133" s="231"/>
    </row>
    <row r="134" spans="1:7" x14ac:dyDescent="0.25">
      <c r="A134" s="224" t="s">
        <v>1651</v>
      </c>
      <c r="B134" s="332" t="s">
        <v>608</v>
      </c>
      <c r="C134" s="339" t="s">
        <v>83</v>
      </c>
      <c r="D134" s="339" t="s">
        <v>83</v>
      </c>
      <c r="E134" s="239"/>
      <c r="F134" s="339" t="s">
        <v>83</v>
      </c>
      <c r="G134" s="231"/>
    </row>
    <row r="135" spans="1:7" x14ac:dyDescent="0.25">
      <c r="A135" s="224" t="s">
        <v>1652</v>
      </c>
      <c r="B135" s="332" t="s">
        <v>608</v>
      </c>
      <c r="C135" s="339" t="s">
        <v>83</v>
      </c>
      <c r="D135" s="339" t="s">
        <v>83</v>
      </c>
      <c r="E135" s="239"/>
      <c r="F135" s="339" t="s">
        <v>83</v>
      </c>
      <c r="G135" s="231"/>
    </row>
    <row r="136" spans="1:7" x14ac:dyDescent="0.25">
      <c r="A136" s="224" t="s">
        <v>1653</v>
      </c>
      <c r="B136" s="332" t="s">
        <v>608</v>
      </c>
      <c r="C136" s="339" t="s">
        <v>83</v>
      </c>
      <c r="D136" s="339" t="s">
        <v>83</v>
      </c>
      <c r="E136" s="239"/>
      <c r="F136" s="339" t="s">
        <v>83</v>
      </c>
      <c r="G136" s="231"/>
    </row>
    <row r="137" spans="1:7" x14ac:dyDescent="0.25">
      <c r="A137" s="224" t="s">
        <v>1654</v>
      </c>
      <c r="B137" s="332" t="s">
        <v>608</v>
      </c>
      <c r="C137" s="339" t="s">
        <v>83</v>
      </c>
      <c r="D137" s="339" t="s">
        <v>83</v>
      </c>
      <c r="E137" s="239"/>
      <c r="F137" s="339" t="s">
        <v>83</v>
      </c>
      <c r="G137" s="231"/>
    </row>
    <row r="138" spans="1:7" x14ac:dyDescent="0.25">
      <c r="A138" s="224" t="s">
        <v>1655</v>
      </c>
      <c r="B138" s="332" t="s">
        <v>608</v>
      </c>
      <c r="C138" s="339" t="s">
        <v>83</v>
      </c>
      <c r="D138" s="339" t="s">
        <v>83</v>
      </c>
      <c r="E138" s="239"/>
      <c r="F138" s="339" t="s">
        <v>83</v>
      </c>
      <c r="G138" s="231"/>
    </row>
    <row r="139" spans="1:7" x14ac:dyDescent="0.25">
      <c r="A139" s="224" t="s">
        <v>1656</v>
      </c>
      <c r="B139" s="332" t="s">
        <v>608</v>
      </c>
      <c r="C139" s="339" t="s">
        <v>83</v>
      </c>
      <c r="D139" s="339" t="s">
        <v>83</v>
      </c>
      <c r="E139" s="239"/>
      <c r="F139" s="339" t="s">
        <v>83</v>
      </c>
      <c r="G139" s="231"/>
    </row>
    <row r="140" spans="1:7" x14ac:dyDescent="0.25">
      <c r="A140" s="224" t="s">
        <v>1657</v>
      </c>
      <c r="B140" s="332" t="s">
        <v>608</v>
      </c>
      <c r="C140" s="339" t="s">
        <v>83</v>
      </c>
      <c r="D140" s="339" t="s">
        <v>83</v>
      </c>
      <c r="E140" s="239"/>
      <c r="F140" s="339" t="s">
        <v>83</v>
      </c>
      <c r="G140" s="231"/>
    </row>
    <row r="141" spans="1:7" x14ac:dyDescent="0.25">
      <c r="A141" s="224" t="s">
        <v>1658</v>
      </c>
      <c r="B141" s="332" t="s">
        <v>608</v>
      </c>
      <c r="C141" s="339" t="s">
        <v>83</v>
      </c>
      <c r="D141" s="339" t="s">
        <v>83</v>
      </c>
      <c r="E141" s="239"/>
      <c r="F141" s="339" t="s">
        <v>83</v>
      </c>
      <c r="G141" s="231"/>
    </row>
    <row r="142" spans="1:7" x14ac:dyDescent="0.25">
      <c r="A142" s="224" t="s">
        <v>1659</v>
      </c>
      <c r="B142" s="332" t="s">
        <v>608</v>
      </c>
      <c r="C142" s="339" t="s">
        <v>83</v>
      </c>
      <c r="D142" s="339" t="s">
        <v>83</v>
      </c>
      <c r="E142" s="239"/>
      <c r="F142" s="339" t="s">
        <v>83</v>
      </c>
      <c r="G142" s="231"/>
    </row>
    <row r="143" spans="1:7" x14ac:dyDescent="0.25">
      <c r="A143" s="224" t="s">
        <v>1660</v>
      </c>
      <c r="B143" s="332" t="s">
        <v>608</v>
      </c>
      <c r="C143" s="339" t="s">
        <v>83</v>
      </c>
      <c r="D143" s="339" t="s">
        <v>83</v>
      </c>
      <c r="E143" s="239"/>
      <c r="F143" s="339" t="s">
        <v>83</v>
      </c>
      <c r="G143" s="231"/>
    </row>
    <row r="144" spans="1:7" x14ac:dyDescent="0.25">
      <c r="A144" s="224" t="s">
        <v>1661</v>
      </c>
      <c r="B144" s="332" t="s">
        <v>608</v>
      </c>
      <c r="C144" s="339" t="s">
        <v>83</v>
      </c>
      <c r="D144" s="339" t="s">
        <v>83</v>
      </c>
      <c r="E144" s="239"/>
      <c r="F144" s="339" t="s">
        <v>83</v>
      </c>
      <c r="G144" s="231"/>
    </row>
    <row r="145" spans="1:7" x14ac:dyDescent="0.25">
      <c r="A145" s="224" t="s">
        <v>1662</v>
      </c>
      <c r="B145" s="332" t="s">
        <v>608</v>
      </c>
      <c r="C145" s="339" t="s">
        <v>83</v>
      </c>
      <c r="D145" s="339" t="s">
        <v>83</v>
      </c>
      <c r="E145" s="239"/>
      <c r="F145" s="339" t="s">
        <v>83</v>
      </c>
      <c r="G145" s="231"/>
    </row>
    <row r="146" spans="1:7" x14ac:dyDescent="0.25">
      <c r="A146" s="224" t="s">
        <v>1663</v>
      </c>
      <c r="B146" s="332" t="s">
        <v>608</v>
      </c>
      <c r="C146" s="339" t="s">
        <v>83</v>
      </c>
      <c r="D146" s="339" t="s">
        <v>83</v>
      </c>
      <c r="E146" s="239"/>
      <c r="F146" s="339" t="s">
        <v>83</v>
      </c>
      <c r="G146" s="231"/>
    </row>
    <row r="147" spans="1:7" x14ac:dyDescent="0.25">
      <c r="A147" s="224" t="s">
        <v>1664</v>
      </c>
      <c r="B147" s="332" t="s">
        <v>608</v>
      </c>
      <c r="C147" s="339" t="s">
        <v>83</v>
      </c>
      <c r="D147" s="339" t="s">
        <v>83</v>
      </c>
      <c r="E147" s="239"/>
      <c r="F147" s="339" t="s">
        <v>83</v>
      </c>
      <c r="G147" s="231"/>
    </row>
    <row r="148" spans="1:7" x14ac:dyDescent="0.25">
      <c r="A148" s="224" t="s">
        <v>1665</v>
      </c>
      <c r="B148" s="332" t="s">
        <v>608</v>
      </c>
      <c r="C148" s="339" t="s">
        <v>83</v>
      </c>
      <c r="D148" s="339" t="s">
        <v>83</v>
      </c>
      <c r="E148" s="239"/>
      <c r="F148" s="339" t="s">
        <v>83</v>
      </c>
      <c r="G148" s="231"/>
    </row>
    <row r="149" spans="1:7" x14ac:dyDescent="0.25">
      <c r="A149" s="224" t="s">
        <v>1666</v>
      </c>
      <c r="B149" s="332" t="s">
        <v>608</v>
      </c>
      <c r="C149" s="339" t="s">
        <v>83</v>
      </c>
      <c r="D149" s="339" t="s">
        <v>83</v>
      </c>
      <c r="E149" s="239"/>
      <c r="F149" s="339" t="s">
        <v>83</v>
      </c>
      <c r="G149" s="231"/>
    </row>
    <row r="150" spans="1:7" x14ac:dyDescent="0.25">
      <c r="A150" s="224" t="s">
        <v>1667</v>
      </c>
      <c r="B150" s="332" t="s">
        <v>608</v>
      </c>
      <c r="C150" s="339" t="s">
        <v>83</v>
      </c>
      <c r="D150" s="339" t="s">
        <v>83</v>
      </c>
      <c r="E150" s="239"/>
      <c r="F150" s="339" t="s">
        <v>83</v>
      </c>
      <c r="G150" s="231"/>
    </row>
    <row r="151" spans="1:7" x14ac:dyDescent="0.25">
      <c r="A151" s="224" t="s">
        <v>1668</v>
      </c>
      <c r="B151" s="332" t="s">
        <v>608</v>
      </c>
      <c r="C151" s="339" t="s">
        <v>83</v>
      </c>
      <c r="D151" s="339" t="s">
        <v>83</v>
      </c>
      <c r="E151" s="239"/>
      <c r="F151" s="339" t="s">
        <v>83</v>
      </c>
      <c r="G151" s="231"/>
    </row>
    <row r="152" spans="1:7" x14ac:dyDescent="0.25">
      <c r="A152" s="224" t="s">
        <v>1669</v>
      </c>
      <c r="B152" s="332" t="s">
        <v>608</v>
      </c>
      <c r="C152" s="339" t="s">
        <v>83</v>
      </c>
      <c r="D152" s="339" t="s">
        <v>83</v>
      </c>
      <c r="E152" s="239"/>
      <c r="F152" s="339" t="s">
        <v>83</v>
      </c>
      <c r="G152" s="231"/>
    </row>
    <row r="153" spans="1:7" x14ac:dyDescent="0.25">
      <c r="A153" s="224" t="s">
        <v>1670</v>
      </c>
      <c r="B153" s="332" t="s">
        <v>608</v>
      </c>
      <c r="C153" s="339" t="s">
        <v>83</v>
      </c>
      <c r="D153" s="339" t="s">
        <v>83</v>
      </c>
      <c r="E153" s="239"/>
      <c r="F153" s="339" t="s">
        <v>83</v>
      </c>
      <c r="G153" s="231"/>
    </row>
    <row r="154" spans="1:7" x14ac:dyDescent="0.25">
      <c r="A154" s="224" t="s">
        <v>1671</v>
      </c>
      <c r="B154" s="332" t="s">
        <v>608</v>
      </c>
      <c r="C154" s="339" t="s">
        <v>83</v>
      </c>
      <c r="D154" s="339" t="s">
        <v>83</v>
      </c>
      <c r="E154" s="239"/>
      <c r="F154" s="339" t="s">
        <v>83</v>
      </c>
      <c r="G154" s="231"/>
    </row>
    <row r="155" spans="1:7" x14ac:dyDescent="0.25">
      <c r="A155" s="224" t="s">
        <v>1672</v>
      </c>
      <c r="B155" s="332" t="s">
        <v>608</v>
      </c>
      <c r="C155" s="339" t="s">
        <v>83</v>
      </c>
      <c r="D155" s="339" t="s">
        <v>83</v>
      </c>
      <c r="E155" s="239"/>
      <c r="F155" s="339" t="s">
        <v>83</v>
      </c>
      <c r="G155" s="231"/>
    </row>
    <row r="156" spans="1:7" x14ac:dyDescent="0.25">
      <c r="A156" s="224" t="s">
        <v>1673</v>
      </c>
      <c r="B156" s="332" t="s">
        <v>608</v>
      </c>
      <c r="C156" s="339" t="s">
        <v>83</v>
      </c>
      <c r="D156" s="339" t="s">
        <v>83</v>
      </c>
      <c r="E156" s="239"/>
      <c r="F156" s="339" t="s">
        <v>83</v>
      </c>
      <c r="G156" s="231"/>
    </row>
    <row r="157" spans="1:7" x14ac:dyDescent="0.25">
      <c r="A157" s="224" t="s">
        <v>1674</v>
      </c>
      <c r="B157" s="332" t="s">
        <v>608</v>
      </c>
      <c r="C157" s="339" t="s">
        <v>83</v>
      </c>
      <c r="D157" s="339" t="s">
        <v>83</v>
      </c>
      <c r="E157" s="239"/>
      <c r="F157" s="339" t="s">
        <v>83</v>
      </c>
      <c r="G157" s="231"/>
    </row>
    <row r="158" spans="1:7" x14ac:dyDescent="0.25">
      <c r="A158" s="224" t="s">
        <v>1675</v>
      </c>
      <c r="B158" s="332" t="s">
        <v>608</v>
      </c>
      <c r="C158" s="339" t="s">
        <v>83</v>
      </c>
      <c r="D158" s="339" t="s">
        <v>83</v>
      </c>
      <c r="E158" s="239"/>
      <c r="F158" s="339" t="s">
        <v>83</v>
      </c>
      <c r="G158" s="231"/>
    </row>
    <row r="159" spans="1:7" x14ac:dyDescent="0.25">
      <c r="A159" s="224" t="s">
        <v>1676</v>
      </c>
      <c r="B159" s="332" t="s">
        <v>608</v>
      </c>
      <c r="C159" s="339" t="s">
        <v>83</v>
      </c>
      <c r="D159" s="339" t="s">
        <v>83</v>
      </c>
      <c r="E159" s="239"/>
      <c r="F159" s="339" t="s">
        <v>83</v>
      </c>
      <c r="G159" s="231"/>
    </row>
    <row r="160" spans="1:7" x14ac:dyDescent="0.25">
      <c r="A160" s="224" t="s">
        <v>1677</v>
      </c>
      <c r="B160" s="332" t="s">
        <v>608</v>
      </c>
      <c r="C160" s="339" t="s">
        <v>83</v>
      </c>
      <c r="D160" s="339" t="s">
        <v>83</v>
      </c>
      <c r="E160" s="239"/>
      <c r="F160" s="339" t="s">
        <v>83</v>
      </c>
      <c r="G160" s="231"/>
    </row>
    <row r="161" spans="1:7" x14ac:dyDescent="0.25">
      <c r="A161" s="224" t="s">
        <v>1678</v>
      </c>
      <c r="B161" s="332" t="s">
        <v>608</v>
      </c>
      <c r="C161" s="339" t="s">
        <v>83</v>
      </c>
      <c r="D161" s="339" t="s">
        <v>83</v>
      </c>
      <c r="E161" s="239"/>
      <c r="F161" s="339" t="s">
        <v>83</v>
      </c>
      <c r="G161" s="231"/>
    </row>
    <row r="162" spans="1:7" x14ac:dyDescent="0.25">
      <c r="A162" s="224" t="s">
        <v>1679</v>
      </c>
      <c r="B162" s="332" t="s">
        <v>608</v>
      </c>
      <c r="C162" s="339" t="s">
        <v>83</v>
      </c>
      <c r="D162" s="339" t="s">
        <v>83</v>
      </c>
      <c r="E162" s="239"/>
      <c r="F162" s="339" t="s">
        <v>83</v>
      </c>
      <c r="G162" s="231"/>
    </row>
    <row r="163" spans="1:7" x14ac:dyDescent="0.25">
      <c r="A163" s="224" t="s">
        <v>1680</v>
      </c>
      <c r="B163" s="332" t="s">
        <v>608</v>
      </c>
      <c r="C163" s="339" t="s">
        <v>83</v>
      </c>
      <c r="D163" s="339" t="s">
        <v>83</v>
      </c>
      <c r="E163" s="239"/>
      <c r="F163" s="339" t="s">
        <v>83</v>
      </c>
      <c r="G163" s="231"/>
    </row>
    <row r="164" spans="1:7" x14ac:dyDescent="0.25">
      <c r="A164" s="224" t="s">
        <v>1681</v>
      </c>
      <c r="B164" s="332" t="s">
        <v>608</v>
      </c>
      <c r="C164" s="339" t="s">
        <v>83</v>
      </c>
      <c r="D164" s="339" t="s">
        <v>83</v>
      </c>
      <c r="E164" s="239"/>
      <c r="F164" s="339" t="s">
        <v>83</v>
      </c>
      <c r="G164" s="231"/>
    </row>
    <row r="165" spans="1:7" x14ac:dyDescent="0.25">
      <c r="A165" s="224" t="s">
        <v>1682</v>
      </c>
      <c r="B165" s="332" t="s">
        <v>608</v>
      </c>
      <c r="C165" s="339" t="s">
        <v>83</v>
      </c>
      <c r="D165" s="339" t="s">
        <v>83</v>
      </c>
      <c r="E165" s="239"/>
      <c r="F165" s="339" t="s">
        <v>83</v>
      </c>
      <c r="G165" s="231"/>
    </row>
    <row r="166" spans="1:7" x14ac:dyDescent="0.25">
      <c r="A166" s="224" t="s">
        <v>1683</v>
      </c>
      <c r="B166" s="332" t="s">
        <v>608</v>
      </c>
      <c r="C166" s="339" t="s">
        <v>83</v>
      </c>
      <c r="D166" s="339" t="s">
        <v>83</v>
      </c>
      <c r="E166" s="239"/>
      <c r="F166" s="339" t="s">
        <v>83</v>
      </c>
      <c r="G166" s="231"/>
    </row>
    <row r="167" spans="1:7" x14ac:dyDescent="0.25">
      <c r="A167" s="224" t="s">
        <v>1684</v>
      </c>
      <c r="B167" s="332" t="s">
        <v>608</v>
      </c>
      <c r="C167" s="339" t="s">
        <v>83</v>
      </c>
      <c r="D167" s="339" t="s">
        <v>83</v>
      </c>
      <c r="E167" s="239"/>
      <c r="F167" s="339" t="s">
        <v>83</v>
      </c>
      <c r="G167" s="231"/>
    </row>
    <row r="168" spans="1:7" x14ac:dyDescent="0.25">
      <c r="A168" s="224" t="s">
        <v>1685</v>
      </c>
      <c r="B168" s="332" t="s">
        <v>608</v>
      </c>
      <c r="C168" s="339" t="s">
        <v>83</v>
      </c>
      <c r="D168" s="339" t="s">
        <v>83</v>
      </c>
      <c r="E168" s="239"/>
      <c r="F168" s="339" t="s">
        <v>83</v>
      </c>
      <c r="G168" s="231"/>
    </row>
    <row r="169" spans="1:7" x14ac:dyDescent="0.25">
      <c r="A169" s="224" t="s">
        <v>1686</v>
      </c>
      <c r="B169" s="332" t="s">
        <v>608</v>
      </c>
      <c r="C169" s="339" t="s">
        <v>83</v>
      </c>
      <c r="D169" s="339" t="s">
        <v>83</v>
      </c>
      <c r="E169" s="239"/>
      <c r="F169" s="339" t="s">
        <v>83</v>
      </c>
      <c r="G169" s="231"/>
    </row>
    <row r="170" spans="1:7" x14ac:dyDescent="0.25">
      <c r="A170" s="224" t="s">
        <v>1687</v>
      </c>
      <c r="B170" s="332" t="s">
        <v>608</v>
      </c>
      <c r="C170" s="339" t="s">
        <v>83</v>
      </c>
      <c r="D170" s="339" t="s">
        <v>83</v>
      </c>
      <c r="E170" s="239"/>
      <c r="F170" s="339" t="s">
        <v>83</v>
      </c>
      <c r="G170" s="231"/>
    </row>
    <row r="171" spans="1:7" x14ac:dyDescent="0.25">
      <c r="A171" s="85"/>
      <c r="B171" s="85" t="s">
        <v>639</v>
      </c>
      <c r="C171" s="85" t="s">
        <v>515</v>
      </c>
      <c r="D171" s="85" t="s">
        <v>516</v>
      </c>
      <c r="E171" s="85"/>
      <c r="F171" s="85" t="s">
        <v>483</v>
      </c>
      <c r="G171" s="85"/>
    </row>
    <row r="172" spans="1:7" x14ac:dyDescent="0.25">
      <c r="A172" s="224" t="s">
        <v>1688</v>
      </c>
      <c r="B172" s="224" t="s">
        <v>641</v>
      </c>
      <c r="C172" s="339" t="s">
        <v>83</v>
      </c>
      <c r="D172" s="339" t="s">
        <v>83</v>
      </c>
      <c r="E172" s="240"/>
      <c r="F172" s="339" t="s">
        <v>83</v>
      </c>
      <c r="G172" s="231"/>
    </row>
    <row r="173" spans="1:7" x14ac:dyDescent="0.25">
      <c r="A173" s="224" t="s">
        <v>1689</v>
      </c>
      <c r="B173" s="224" t="s">
        <v>643</v>
      </c>
      <c r="C173" s="339" t="s">
        <v>83</v>
      </c>
      <c r="D173" s="339" t="s">
        <v>83</v>
      </c>
      <c r="E173" s="240"/>
      <c r="F173" s="339" t="s">
        <v>83</v>
      </c>
      <c r="G173" s="231"/>
    </row>
    <row r="174" spans="1:7" x14ac:dyDescent="0.25">
      <c r="A174" s="224" t="s">
        <v>1690</v>
      </c>
      <c r="B174" s="224" t="s">
        <v>146</v>
      </c>
      <c r="C174" s="339" t="s">
        <v>83</v>
      </c>
      <c r="D174" s="339" t="s">
        <v>83</v>
      </c>
      <c r="E174" s="240"/>
      <c r="F174" s="339" t="s">
        <v>83</v>
      </c>
      <c r="G174" s="231"/>
    </row>
    <row r="175" spans="1:7" x14ac:dyDescent="0.25">
      <c r="A175" s="224" t="s">
        <v>1691</v>
      </c>
      <c r="B175" s="224"/>
      <c r="C175" s="239"/>
      <c r="D175" s="239"/>
      <c r="E175" s="240"/>
      <c r="F175" s="239"/>
      <c r="G175" s="231"/>
    </row>
    <row r="176" spans="1:7" x14ac:dyDescent="0.25">
      <c r="A176" s="224" t="s">
        <v>1692</v>
      </c>
      <c r="B176" s="224"/>
      <c r="C176" s="239"/>
      <c r="D176" s="239"/>
      <c r="E176" s="240"/>
      <c r="F176" s="239"/>
      <c r="G176" s="231"/>
    </row>
    <row r="177" spans="1:7" x14ac:dyDescent="0.25">
      <c r="A177" s="224" t="s">
        <v>1693</v>
      </c>
      <c r="B177" s="224"/>
      <c r="C177" s="239"/>
      <c r="D177" s="239"/>
      <c r="E177" s="240"/>
      <c r="F177" s="239"/>
      <c r="G177" s="231"/>
    </row>
    <row r="178" spans="1:7" x14ac:dyDescent="0.25">
      <c r="A178" s="224" t="s">
        <v>1694</v>
      </c>
      <c r="B178" s="224"/>
      <c r="C178" s="239"/>
      <c r="D178" s="239"/>
      <c r="E178" s="240"/>
      <c r="F178" s="239"/>
      <c r="G178" s="231"/>
    </row>
    <row r="179" spans="1:7" x14ac:dyDescent="0.25">
      <c r="A179" s="224" t="s">
        <v>1695</v>
      </c>
      <c r="B179" s="224"/>
      <c r="C179" s="239"/>
      <c r="D179" s="239"/>
      <c r="E179" s="240"/>
      <c r="F179" s="239"/>
      <c r="G179" s="231"/>
    </row>
    <row r="180" spans="1:7" x14ac:dyDescent="0.25">
      <c r="A180" s="224" t="s">
        <v>1696</v>
      </c>
      <c r="B180" s="224"/>
      <c r="C180" s="239"/>
      <c r="D180" s="239"/>
      <c r="E180" s="240"/>
      <c r="F180" s="239"/>
      <c r="G180" s="231"/>
    </row>
    <row r="181" spans="1:7" x14ac:dyDescent="0.25">
      <c r="A181" s="85"/>
      <c r="B181" s="85" t="s">
        <v>651</v>
      </c>
      <c r="C181" s="85" t="s">
        <v>515</v>
      </c>
      <c r="D181" s="85" t="s">
        <v>516</v>
      </c>
      <c r="E181" s="85"/>
      <c r="F181" s="85" t="s">
        <v>483</v>
      </c>
      <c r="G181" s="85"/>
    </row>
    <row r="182" spans="1:7" x14ac:dyDescent="0.25">
      <c r="A182" s="224" t="s">
        <v>1697</v>
      </c>
      <c r="B182" s="224" t="s">
        <v>653</v>
      </c>
      <c r="C182" s="339" t="s">
        <v>83</v>
      </c>
      <c r="D182" s="339" t="s">
        <v>83</v>
      </c>
      <c r="E182" s="240"/>
      <c r="F182" s="339" t="s">
        <v>83</v>
      </c>
      <c r="G182" s="231"/>
    </row>
    <row r="183" spans="1:7" x14ac:dyDescent="0.25">
      <c r="A183" s="224" t="s">
        <v>1698</v>
      </c>
      <c r="B183" s="224" t="s">
        <v>655</v>
      </c>
      <c r="C183" s="339" t="s">
        <v>83</v>
      </c>
      <c r="D183" s="339" t="s">
        <v>83</v>
      </c>
      <c r="E183" s="240"/>
      <c r="F183" s="339" t="s">
        <v>83</v>
      </c>
      <c r="G183" s="231"/>
    </row>
    <row r="184" spans="1:7" x14ac:dyDescent="0.25">
      <c r="A184" s="224" t="s">
        <v>1699</v>
      </c>
      <c r="B184" s="224" t="s">
        <v>146</v>
      </c>
      <c r="C184" s="339" t="s">
        <v>83</v>
      </c>
      <c r="D184" s="339" t="s">
        <v>83</v>
      </c>
      <c r="E184" s="240"/>
      <c r="F184" s="339" t="s">
        <v>83</v>
      </c>
      <c r="G184" s="231"/>
    </row>
    <row r="185" spans="1:7" x14ac:dyDescent="0.25">
      <c r="A185" s="224" t="s">
        <v>1700</v>
      </c>
      <c r="B185" s="224"/>
      <c r="C185" s="224"/>
      <c r="D185" s="224"/>
      <c r="E185" s="222"/>
      <c r="F185" s="224"/>
      <c r="G185" s="231"/>
    </row>
    <row r="186" spans="1:7" x14ac:dyDescent="0.25">
      <c r="A186" s="224" t="s">
        <v>1701</v>
      </c>
      <c r="B186" s="224"/>
      <c r="C186" s="224"/>
      <c r="D186" s="224"/>
      <c r="E186" s="222"/>
      <c r="F186" s="224"/>
      <c r="G186" s="231"/>
    </row>
    <row r="187" spans="1:7" x14ac:dyDescent="0.25">
      <c r="A187" s="224" t="s">
        <v>1702</v>
      </c>
      <c r="B187" s="224"/>
      <c r="C187" s="224"/>
      <c r="D187" s="224"/>
      <c r="E187" s="222"/>
      <c r="F187" s="224"/>
      <c r="G187" s="231"/>
    </row>
    <row r="188" spans="1:7" x14ac:dyDescent="0.25">
      <c r="A188" s="224" t="s">
        <v>1703</v>
      </c>
      <c r="B188" s="224"/>
      <c r="C188" s="224"/>
      <c r="D188" s="224"/>
      <c r="E188" s="222"/>
      <c r="F188" s="224"/>
      <c r="G188" s="231"/>
    </row>
    <row r="189" spans="1:7" x14ac:dyDescent="0.25">
      <c r="A189" s="224" t="s">
        <v>1704</v>
      </c>
      <c r="B189" s="224"/>
      <c r="C189" s="224"/>
      <c r="D189" s="224"/>
      <c r="E189" s="222"/>
      <c r="F189" s="224"/>
      <c r="G189" s="231"/>
    </row>
    <row r="190" spans="1:7" x14ac:dyDescent="0.25">
      <c r="A190" s="224" t="s">
        <v>1705</v>
      </c>
      <c r="B190" s="224"/>
      <c r="C190" s="224"/>
      <c r="D190" s="224"/>
      <c r="E190" s="222"/>
      <c r="F190" s="224"/>
      <c r="G190" s="231"/>
    </row>
    <row r="191" spans="1:7" x14ac:dyDescent="0.25">
      <c r="A191" s="85"/>
      <c r="B191" s="85" t="s">
        <v>663</v>
      </c>
      <c r="C191" s="85" t="s">
        <v>515</v>
      </c>
      <c r="D191" s="85" t="s">
        <v>516</v>
      </c>
      <c r="E191" s="85"/>
      <c r="F191" s="85" t="s">
        <v>483</v>
      </c>
      <c r="G191" s="85"/>
    </row>
    <row r="192" spans="1:7" x14ac:dyDescent="0.25">
      <c r="A192" s="224" t="s">
        <v>1706</v>
      </c>
      <c r="B192" s="232" t="s">
        <v>665</v>
      </c>
      <c r="C192" s="339" t="s">
        <v>83</v>
      </c>
      <c r="D192" s="339" t="s">
        <v>83</v>
      </c>
      <c r="E192" s="240"/>
      <c r="F192" s="339" t="s">
        <v>83</v>
      </c>
      <c r="G192" s="231"/>
    </row>
    <row r="193" spans="1:7" x14ac:dyDescent="0.25">
      <c r="A193" s="224" t="s">
        <v>1707</v>
      </c>
      <c r="B193" s="232" t="s">
        <v>667</v>
      </c>
      <c r="C193" s="339" t="s">
        <v>83</v>
      </c>
      <c r="D193" s="339" t="s">
        <v>83</v>
      </c>
      <c r="E193" s="240"/>
      <c r="F193" s="339" t="s">
        <v>83</v>
      </c>
      <c r="G193" s="231"/>
    </row>
    <row r="194" spans="1:7" x14ac:dyDescent="0.25">
      <c r="A194" s="224" t="s">
        <v>1708</v>
      </c>
      <c r="B194" s="232" t="s">
        <v>669</v>
      </c>
      <c r="C194" s="339" t="s">
        <v>83</v>
      </c>
      <c r="D194" s="339" t="s">
        <v>83</v>
      </c>
      <c r="E194" s="239"/>
      <c r="F194" s="339" t="s">
        <v>83</v>
      </c>
      <c r="G194" s="231"/>
    </row>
    <row r="195" spans="1:7" x14ac:dyDescent="0.25">
      <c r="A195" s="224" t="s">
        <v>1709</v>
      </c>
      <c r="B195" s="232" t="s">
        <v>671</v>
      </c>
      <c r="C195" s="339" t="s">
        <v>83</v>
      </c>
      <c r="D195" s="339" t="s">
        <v>83</v>
      </c>
      <c r="E195" s="239"/>
      <c r="F195" s="339" t="s">
        <v>83</v>
      </c>
      <c r="G195" s="231"/>
    </row>
    <row r="196" spans="1:7" x14ac:dyDescent="0.25">
      <c r="A196" s="224" t="s">
        <v>1710</v>
      </c>
      <c r="B196" s="232" t="s">
        <v>673</v>
      </c>
      <c r="C196" s="339" t="s">
        <v>83</v>
      </c>
      <c r="D196" s="339" t="s">
        <v>83</v>
      </c>
      <c r="E196" s="239"/>
      <c r="F196" s="339" t="s">
        <v>83</v>
      </c>
      <c r="G196" s="231"/>
    </row>
    <row r="197" spans="1:7" x14ac:dyDescent="0.25">
      <c r="A197" s="224" t="s">
        <v>2486</v>
      </c>
      <c r="B197" s="229"/>
      <c r="C197" s="239"/>
      <c r="D197" s="239"/>
      <c r="E197" s="239"/>
      <c r="F197" s="239"/>
      <c r="G197" s="231"/>
    </row>
    <row r="198" spans="1:7" x14ac:dyDescent="0.25">
      <c r="A198" s="262" t="s">
        <v>2487</v>
      </c>
      <c r="B198" s="229"/>
      <c r="C198" s="239"/>
      <c r="D198" s="239"/>
      <c r="E198" s="239"/>
      <c r="F198" s="239"/>
      <c r="G198" s="231"/>
    </row>
    <row r="199" spans="1:7" x14ac:dyDescent="0.25">
      <c r="A199" s="262" t="s">
        <v>2488</v>
      </c>
      <c r="B199" s="232"/>
      <c r="C199" s="239"/>
      <c r="D199" s="239"/>
      <c r="E199" s="239"/>
      <c r="F199" s="239"/>
      <c r="G199" s="231"/>
    </row>
    <row r="200" spans="1:7" x14ac:dyDescent="0.25">
      <c r="A200" s="262" t="s">
        <v>2489</v>
      </c>
      <c r="B200" s="232"/>
      <c r="C200" s="239"/>
      <c r="D200" s="239"/>
      <c r="E200" s="239"/>
      <c r="F200" s="239"/>
      <c r="G200" s="231"/>
    </row>
    <row r="201" spans="1:7" x14ac:dyDescent="0.25">
      <c r="A201" s="85"/>
      <c r="B201" s="85" t="s">
        <v>678</v>
      </c>
      <c r="C201" s="85" t="s">
        <v>515</v>
      </c>
      <c r="D201" s="85" t="s">
        <v>516</v>
      </c>
      <c r="E201" s="85"/>
      <c r="F201" s="85" t="s">
        <v>483</v>
      </c>
      <c r="G201" s="85"/>
    </row>
    <row r="202" spans="1:7" x14ac:dyDescent="0.25">
      <c r="A202" s="224" t="s">
        <v>1711</v>
      </c>
      <c r="B202" s="224" t="s">
        <v>680</v>
      </c>
      <c r="C202" s="339" t="s">
        <v>83</v>
      </c>
      <c r="D202" s="339" t="s">
        <v>83</v>
      </c>
      <c r="E202" s="240"/>
      <c r="F202" s="339" t="s">
        <v>83</v>
      </c>
      <c r="G202" s="231"/>
    </row>
    <row r="203" spans="1:7" x14ac:dyDescent="0.25">
      <c r="A203" s="224" t="s">
        <v>2490</v>
      </c>
      <c r="B203" s="233"/>
      <c r="C203" s="239"/>
      <c r="D203" s="239"/>
      <c r="E203" s="240"/>
      <c r="F203" s="239"/>
      <c r="G203" s="231"/>
    </row>
    <row r="204" spans="1:7" x14ac:dyDescent="0.25">
      <c r="A204" s="262" t="s">
        <v>2491</v>
      </c>
      <c r="B204" s="233"/>
      <c r="C204" s="239"/>
      <c r="D204" s="239"/>
      <c r="E204" s="240"/>
      <c r="F204" s="239"/>
      <c r="G204" s="231"/>
    </row>
    <row r="205" spans="1:7" x14ac:dyDescent="0.25">
      <c r="A205" s="262" t="s">
        <v>2492</v>
      </c>
      <c r="B205" s="233"/>
      <c r="C205" s="239"/>
      <c r="D205" s="239"/>
      <c r="E205" s="240"/>
      <c r="F205" s="239"/>
      <c r="G205" s="231"/>
    </row>
    <row r="206" spans="1:7" x14ac:dyDescent="0.25">
      <c r="A206" s="262" t="s">
        <v>2493</v>
      </c>
      <c r="B206" s="233"/>
      <c r="C206" s="239"/>
      <c r="D206" s="239"/>
      <c r="E206" s="240"/>
      <c r="F206" s="239"/>
      <c r="G206" s="231"/>
    </row>
    <row r="207" spans="1:7" x14ac:dyDescent="0.25">
      <c r="A207" s="262" t="s">
        <v>2494</v>
      </c>
      <c r="B207" s="231"/>
      <c r="C207" s="231"/>
      <c r="D207" s="231"/>
      <c r="E207" s="231"/>
      <c r="F207" s="231"/>
      <c r="G207" s="231"/>
    </row>
    <row r="208" spans="1:7" x14ac:dyDescent="0.25">
      <c r="A208" s="262" t="s">
        <v>2495</v>
      </c>
      <c r="B208" s="231"/>
      <c r="C208" s="231"/>
      <c r="D208" s="231"/>
      <c r="E208" s="231"/>
      <c r="F208" s="231"/>
      <c r="G208" s="231"/>
    </row>
    <row r="209" spans="1:7" x14ac:dyDescent="0.25">
      <c r="A209" s="262" t="s">
        <v>2496</v>
      </c>
      <c r="B209" s="231"/>
      <c r="C209" s="231"/>
      <c r="D209" s="231"/>
      <c r="E209" s="231"/>
      <c r="F209" s="231"/>
      <c r="G209" s="231"/>
    </row>
    <row r="210" spans="1:7" ht="18.75" x14ac:dyDescent="0.25">
      <c r="A210" s="161"/>
      <c r="B210" s="253" t="s">
        <v>1528</v>
      </c>
      <c r="C210" s="252"/>
      <c r="D210" s="252"/>
      <c r="E210" s="252"/>
      <c r="F210" s="252"/>
      <c r="G210" s="252"/>
    </row>
    <row r="211" spans="1:7" x14ac:dyDescent="0.25">
      <c r="A211" s="85"/>
      <c r="B211" s="85" t="s">
        <v>685</v>
      </c>
      <c r="C211" s="85" t="s">
        <v>686</v>
      </c>
      <c r="D211" s="85" t="s">
        <v>687</v>
      </c>
      <c r="E211" s="85"/>
      <c r="F211" s="85" t="s">
        <v>515</v>
      </c>
      <c r="G211" s="85" t="s">
        <v>688</v>
      </c>
    </row>
    <row r="212" spans="1:7" x14ac:dyDescent="0.25">
      <c r="A212" s="224" t="s">
        <v>1712</v>
      </c>
      <c r="B212" s="231" t="s">
        <v>690</v>
      </c>
      <c r="C212" s="333" t="s">
        <v>83</v>
      </c>
      <c r="D212" s="224"/>
      <c r="E212" s="234"/>
      <c r="F212" s="235"/>
      <c r="G212" s="235"/>
    </row>
    <row r="213" spans="1:7" x14ac:dyDescent="0.25">
      <c r="A213" s="234"/>
      <c r="B213" s="236"/>
      <c r="C213" s="234"/>
      <c r="D213" s="234"/>
      <c r="E213" s="234"/>
      <c r="F213" s="235"/>
      <c r="G213" s="235"/>
    </row>
    <row r="214" spans="1:7" x14ac:dyDescent="0.25">
      <c r="A214" s="224"/>
      <c r="B214" s="231" t="s">
        <v>691</v>
      </c>
      <c r="C214" s="234"/>
      <c r="D214" s="234"/>
      <c r="E214" s="234"/>
      <c r="F214" s="235"/>
      <c r="G214" s="235"/>
    </row>
    <row r="215" spans="1:7" x14ac:dyDescent="0.25">
      <c r="A215" s="224" t="s">
        <v>1713</v>
      </c>
      <c r="B215" s="231" t="s">
        <v>608</v>
      </c>
      <c r="C215" s="333" t="s">
        <v>83</v>
      </c>
      <c r="D215" s="340" t="s">
        <v>83</v>
      </c>
      <c r="E215" s="234"/>
      <c r="F215" s="241" t="str">
        <f>IF($C$239=0,"",IF(C215="[for completion]","",IF(C215="","",C215/$C$239)))</f>
        <v/>
      </c>
      <c r="G215" s="241" t="str">
        <f>IF($D$239=0,"",IF(D215="[for completion]","",IF(D215="","",D215/$D$239)))</f>
        <v/>
      </c>
    </row>
    <row r="216" spans="1:7" x14ac:dyDescent="0.25">
      <c r="A216" s="224" t="s">
        <v>1714</v>
      </c>
      <c r="B216" s="231" t="s">
        <v>608</v>
      </c>
      <c r="C216" s="333" t="s">
        <v>83</v>
      </c>
      <c r="D216" s="340" t="s">
        <v>83</v>
      </c>
      <c r="E216" s="234"/>
      <c r="F216" s="241" t="str">
        <f t="shared" ref="F216:F238" si="4">IF($C$239=0,"",IF(C216="[for completion]","",IF(C216="","",C216/$C$239)))</f>
        <v/>
      </c>
      <c r="G216" s="241" t="str">
        <f t="shared" ref="G216:G238" si="5">IF($D$239=0,"",IF(D216="[for completion]","",IF(D216="","",D216/$D$239)))</f>
        <v/>
      </c>
    </row>
    <row r="217" spans="1:7" x14ac:dyDescent="0.25">
      <c r="A217" s="224" t="s">
        <v>1715</v>
      </c>
      <c r="B217" s="231" t="s">
        <v>608</v>
      </c>
      <c r="C217" s="333" t="s">
        <v>83</v>
      </c>
      <c r="D217" s="340" t="s">
        <v>83</v>
      </c>
      <c r="E217" s="234"/>
      <c r="F217" s="241" t="str">
        <f t="shared" si="4"/>
        <v/>
      </c>
      <c r="G217" s="241" t="str">
        <f t="shared" si="5"/>
        <v/>
      </c>
    </row>
    <row r="218" spans="1:7" x14ac:dyDescent="0.25">
      <c r="A218" s="224" t="s">
        <v>1716</v>
      </c>
      <c r="B218" s="231" t="s">
        <v>608</v>
      </c>
      <c r="C218" s="333" t="s">
        <v>83</v>
      </c>
      <c r="D218" s="340" t="s">
        <v>83</v>
      </c>
      <c r="E218" s="234"/>
      <c r="F218" s="241" t="str">
        <f t="shared" si="4"/>
        <v/>
      </c>
      <c r="G218" s="241" t="str">
        <f t="shared" si="5"/>
        <v/>
      </c>
    </row>
    <row r="219" spans="1:7" x14ac:dyDescent="0.25">
      <c r="A219" s="224" t="s">
        <v>1717</v>
      </c>
      <c r="B219" s="231" t="s">
        <v>608</v>
      </c>
      <c r="C219" s="333" t="s">
        <v>83</v>
      </c>
      <c r="D219" s="340" t="s">
        <v>83</v>
      </c>
      <c r="E219" s="234"/>
      <c r="F219" s="241" t="str">
        <f t="shared" si="4"/>
        <v/>
      </c>
      <c r="G219" s="241" t="str">
        <f t="shared" si="5"/>
        <v/>
      </c>
    </row>
    <row r="220" spans="1:7" x14ac:dyDescent="0.25">
      <c r="A220" s="224" t="s">
        <v>1718</v>
      </c>
      <c r="B220" s="231" t="s">
        <v>608</v>
      </c>
      <c r="C220" s="333" t="s">
        <v>83</v>
      </c>
      <c r="D220" s="340" t="s">
        <v>83</v>
      </c>
      <c r="E220" s="234"/>
      <c r="F220" s="241" t="str">
        <f t="shared" si="4"/>
        <v/>
      </c>
      <c r="G220" s="241" t="str">
        <f t="shared" si="5"/>
        <v/>
      </c>
    </row>
    <row r="221" spans="1:7" x14ac:dyDescent="0.25">
      <c r="A221" s="224" t="s">
        <v>1719</v>
      </c>
      <c r="B221" s="231" t="s">
        <v>608</v>
      </c>
      <c r="C221" s="333" t="s">
        <v>83</v>
      </c>
      <c r="D221" s="340" t="s">
        <v>83</v>
      </c>
      <c r="E221" s="234"/>
      <c r="F221" s="241" t="str">
        <f t="shared" si="4"/>
        <v/>
      </c>
      <c r="G221" s="241" t="str">
        <f t="shared" si="5"/>
        <v/>
      </c>
    </row>
    <row r="222" spans="1:7" x14ac:dyDescent="0.25">
      <c r="A222" s="224" t="s">
        <v>1720</v>
      </c>
      <c r="B222" s="231" t="s">
        <v>608</v>
      </c>
      <c r="C222" s="333" t="s">
        <v>83</v>
      </c>
      <c r="D222" s="340" t="s">
        <v>83</v>
      </c>
      <c r="E222" s="234"/>
      <c r="F222" s="241" t="str">
        <f t="shared" si="4"/>
        <v/>
      </c>
      <c r="G222" s="241" t="str">
        <f t="shared" si="5"/>
        <v/>
      </c>
    </row>
    <row r="223" spans="1:7" x14ac:dyDescent="0.25">
      <c r="A223" s="224" t="s">
        <v>1721</v>
      </c>
      <c r="B223" s="231" t="s">
        <v>608</v>
      </c>
      <c r="C223" s="333" t="s">
        <v>83</v>
      </c>
      <c r="D223" s="340" t="s">
        <v>83</v>
      </c>
      <c r="E223" s="234"/>
      <c r="F223" s="241" t="str">
        <f t="shared" si="4"/>
        <v/>
      </c>
      <c r="G223" s="241" t="str">
        <f t="shared" si="5"/>
        <v/>
      </c>
    </row>
    <row r="224" spans="1:7" x14ac:dyDescent="0.25">
      <c r="A224" s="224" t="s">
        <v>1722</v>
      </c>
      <c r="B224" s="231" t="s">
        <v>608</v>
      </c>
      <c r="C224" s="333" t="s">
        <v>83</v>
      </c>
      <c r="D224" s="340" t="s">
        <v>83</v>
      </c>
      <c r="E224" s="231"/>
      <c r="F224" s="241" t="str">
        <f t="shared" si="4"/>
        <v/>
      </c>
      <c r="G224" s="241" t="str">
        <f t="shared" si="5"/>
        <v/>
      </c>
    </row>
    <row r="225" spans="1:7" x14ac:dyDescent="0.25">
      <c r="A225" s="224" t="s">
        <v>1723</v>
      </c>
      <c r="B225" s="231" t="s">
        <v>608</v>
      </c>
      <c r="C225" s="333" t="s">
        <v>83</v>
      </c>
      <c r="D225" s="340" t="s">
        <v>83</v>
      </c>
      <c r="E225" s="231"/>
      <c r="F225" s="241" t="str">
        <f t="shared" si="4"/>
        <v/>
      </c>
      <c r="G225" s="241" t="str">
        <f t="shared" si="5"/>
        <v/>
      </c>
    </row>
    <row r="226" spans="1:7" x14ac:dyDescent="0.25">
      <c r="A226" s="224" t="s">
        <v>1724</v>
      </c>
      <c r="B226" s="231" t="s">
        <v>608</v>
      </c>
      <c r="C226" s="333" t="s">
        <v>83</v>
      </c>
      <c r="D226" s="340" t="s">
        <v>83</v>
      </c>
      <c r="E226" s="231"/>
      <c r="F226" s="241" t="str">
        <f t="shared" si="4"/>
        <v/>
      </c>
      <c r="G226" s="241" t="str">
        <f t="shared" si="5"/>
        <v/>
      </c>
    </row>
    <row r="227" spans="1:7" x14ac:dyDescent="0.25">
      <c r="A227" s="224" t="s">
        <v>1725</v>
      </c>
      <c r="B227" s="231" t="s">
        <v>608</v>
      </c>
      <c r="C227" s="333" t="s">
        <v>83</v>
      </c>
      <c r="D227" s="340" t="s">
        <v>83</v>
      </c>
      <c r="E227" s="231"/>
      <c r="F227" s="241" t="str">
        <f t="shared" si="4"/>
        <v/>
      </c>
      <c r="G227" s="241" t="str">
        <f t="shared" si="5"/>
        <v/>
      </c>
    </row>
    <row r="228" spans="1:7" x14ac:dyDescent="0.25">
      <c r="A228" s="224" t="s">
        <v>1726</v>
      </c>
      <c r="B228" s="231" t="s">
        <v>608</v>
      </c>
      <c r="C228" s="333" t="s">
        <v>83</v>
      </c>
      <c r="D228" s="340" t="s">
        <v>83</v>
      </c>
      <c r="E228" s="231"/>
      <c r="F228" s="241" t="str">
        <f t="shared" si="4"/>
        <v/>
      </c>
      <c r="G228" s="241" t="str">
        <f t="shared" si="5"/>
        <v/>
      </c>
    </row>
    <row r="229" spans="1:7" x14ac:dyDescent="0.25">
      <c r="A229" s="224" t="s">
        <v>1727</v>
      </c>
      <c r="B229" s="231" t="s">
        <v>608</v>
      </c>
      <c r="C229" s="333" t="s">
        <v>83</v>
      </c>
      <c r="D229" s="340" t="s">
        <v>83</v>
      </c>
      <c r="E229" s="231"/>
      <c r="F229" s="241" t="str">
        <f t="shared" si="4"/>
        <v/>
      </c>
      <c r="G229" s="241" t="str">
        <f t="shared" si="5"/>
        <v/>
      </c>
    </row>
    <row r="230" spans="1:7" x14ac:dyDescent="0.25">
      <c r="A230" s="224" t="s">
        <v>1728</v>
      </c>
      <c r="B230" s="231" t="s">
        <v>608</v>
      </c>
      <c r="C230" s="333" t="s">
        <v>83</v>
      </c>
      <c r="D230" s="340" t="s">
        <v>83</v>
      </c>
      <c r="E230" s="224"/>
      <c r="F230" s="241" t="str">
        <f t="shared" si="4"/>
        <v/>
      </c>
      <c r="G230" s="241" t="str">
        <f t="shared" si="5"/>
        <v/>
      </c>
    </row>
    <row r="231" spans="1:7" x14ac:dyDescent="0.25">
      <c r="A231" s="224" t="s">
        <v>1729</v>
      </c>
      <c r="B231" s="231" t="s">
        <v>608</v>
      </c>
      <c r="C231" s="333" t="s">
        <v>83</v>
      </c>
      <c r="D231" s="340" t="s">
        <v>83</v>
      </c>
      <c r="E231" s="227"/>
      <c r="F231" s="241" t="str">
        <f t="shared" si="4"/>
        <v/>
      </c>
      <c r="G231" s="241" t="str">
        <f t="shared" si="5"/>
        <v/>
      </c>
    </row>
    <row r="232" spans="1:7" x14ac:dyDescent="0.25">
      <c r="A232" s="224" t="s">
        <v>1730</v>
      </c>
      <c r="B232" s="231" t="s">
        <v>608</v>
      </c>
      <c r="C232" s="333" t="s">
        <v>83</v>
      </c>
      <c r="D232" s="340" t="s">
        <v>83</v>
      </c>
      <c r="E232" s="227"/>
      <c r="F232" s="241" t="str">
        <f t="shared" si="4"/>
        <v/>
      </c>
      <c r="G232" s="241" t="str">
        <f t="shared" si="5"/>
        <v/>
      </c>
    </row>
    <row r="233" spans="1:7" x14ac:dyDescent="0.25">
      <c r="A233" s="224" t="s">
        <v>1731</v>
      </c>
      <c r="B233" s="231" t="s">
        <v>608</v>
      </c>
      <c r="C233" s="333" t="s">
        <v>83</v>
      </c>
      <c r="D233" s="340" t="s">
        <v>83</v>
      </c>
      <c r="E233" s="227"/>
      <c r="F233" s="241" t="str">
        <f t="shared" si="4"/>
        <v/>
      </c>
      <c r="G233" s="241" t="str">
        <f t="shared" si="5"/>
        <v/>
      </c>
    </row>
    <row r="234" spans="1:7" x14ac:dyDescent="0.25">
      <c r="A234" s="224" t="s">
        <v>1732</v>
      </c>
      <c r="B234" s="231" t="s">
        <v>608</v>
      </c>
      <c r="C234" s="333" t="s">
        <v>83</v>
      </c>
      <c r="D234" s="340" t="s">
        <v>83</v>
      </c>
      <c r="E234" s="227"/>
      <c r="F234" s="241" t="str">
        <f t="shared" si="4"/>
        <v/>
      </c>
      <c r="G234" s="241" t="str">
        <f t="shared" si="5"/>
        <v/>
      </c>
    </row>
    <row r="235" spans="1:7" x14ac:dyDescent="0.25">
      <c r="A235" s="224" t="s">
        <v>1733</v>
      </c>
      <c r="B235" s="231" t="s">
        <v>608</v>
      </c>
      <c r="C235" s="333" t="s">
        <v>83</v>
      </c>
      <c r="D235" s="340" t="s">
        <v>83</v>
      </c>
      <c r="E235" s="227"/>
      <c r="F235" s="241" t="str">
        <f t="shared" si="4"/>
        <v/>
      </c>
      <c r="G235" s="241" t="str">
        <f t="shared" si="5"/>
        <v/>
      </c>
    </row>
    <row r="236" spans="1:7" x14ac:dyDescent="0.25">
      <c r="A236" s="224" t="s">
        <v>1734</v>
      </c>
      <c r="B236" s="231" t="s">
        <v>608</v>
      </c>
      <c r="C236" s="333" t="s">
        <v>83</v>
      </c>
      <c r="D236" s="340" t="s">
        <v>83</v>
      </c>
      <c r="E236" s="227"/>
      <c r="F236" s="241" t="str">
        <f t="shared" si="4"/>
        <v/>
      </c>
      <c r="G236" s="241" t="str">
        <f t="shared" si="5"/>
        <v/>
      </c>
    </row>
    <row r="237" spans="1:7" x14ac:dyDescent="0.25">
      <c r="A237" s="224" t="s">
        <v>1735</v>
      </c>
      <c r="B237" s="231" t="s">
        <v>608</v>
      </c>
      <c r="C237" s="333" t="s">
        <v>83</v>
      </c>
      <c r="D237" s="340" t="s">
        <v>83</v>
      </c>
      <c r="E237" s="227"/>
      <c r="F237" s="241" t="str">
        <f t="shared" si="4"/>
        <v/>
      </c>
      <c r="G237" s="241" t="str">
        <f t="shared" si="5"/>
        <v/>
      </c>
    </row>
    <row r="238" spans="1:7" x14ac:dyDescent="0.25">
      <c r="A238" s="224" t="s">
        <v>1736</v>
      </c>
      <c r="B238" s="231" t="s">
        <v>608</v>
      </c>
      <c r="C238" s="333" t="s">
        <v>83</v>
      </c>
      <c r="D238" s="340" t="s">
        <v>83</v>
      </c>
      <c r="E238" s="227"/>
      <c r="F238" s="241" t="str">
        <f t="shared" si="4"/>
        <v/>
      </c>
      <c r="G238" s="241" t="str">
        <f t="shared" si="5"/>
        <v/>
      </c>
    </row>
    <row r="239" spans="1:7" x14ac:dyDescent="0.25">
      <c r="A239" s="224" t="s">
        <v>1737</v>
      </c>
      <c r="B239" s="237" t="s">
        <v>148</v>
      </c>
      <c r="C239" s="247">
        <v>0</v>
      </c>
      <c r="D239" s="245">
        <v>0</v>
      </c>
      <c r="E239" s="227"/>
      <c r="F239" s="246">
        <f>SUM(F215:F238)</f>
        <v>0</v>
      </c>
      <c r="G239" s="246">
        <f>SUM(G215:G238)</f>
        <v>0</v>
      </c>
    </row>
    <row r="240" spans="1:7" x14ac:dyDescent="0.25">
      <c r="A240" s="85"/>
      <c r="B240" s="85" t="s">
        <v>717</v>
      </c>
      <c r="C240" s="85" t="s">
        <v>686</v>
      </c>
      <c r="D240" s="85" t="s">
        <v>687</v>
      </c>
      <c r="E240" s="85"/>
      <c r="F240" s="85" t="s">
        <v>515</v>
      </c>
      <c r="G240" s="85" t="s">
        <v>688</v>
      </c>
    </row>
    <row r="241" spans="1:7" x14ac:dyDescent="0.25">
      <c r="A241" s="224" t="s">
        <v>1738</v>
      </c>
      <c r="B241" s="224" t="s">
        <v>719</v>
      </c>
      <c r="C241" s="339" t="s">
        <v>83</v>
      </c>
      <c r="D241" s="224"/>
      <c r="E241" s="224"/>
      <c r="F241" s="243"/>
      <c r="G241" s="243"/>
    </row>
    <row r="242" spans="1:7" x14ac:dyDescent="0.25">
      <c r="A242" s="224"/>
      <c r="B242" s="224"/>
      <c r="C242" s="224"/>
      <c r="D242" s="224"/>
      <c r="E242" s="224"/>
      <c r="F242" s="243"/>
      <c r="G242" s="243"/>
    </row>
    <row r="243" spans="1:7" x14ac:dyDescent="0.25">
      <c r="A243" s="224"/>
      <c r="B243" s="231" t="s">
        <v>720</v>
      </c>
      <c r="C243" s="224"/>
      <c r="D243" s="224"/>
      <c r="E243" s="224"/>
      <c r="F243" s="243"/>
      <c r="G243" s="243"/>
    </row>
    <row r="244" spans="1:7" x14ac:dyDescent="0.25">
      <c r="A244" s="224" t="s">
        <v>1739</v>
      </c>
      <c r="B244" s="224" t="s">
        <v>722</v>
      </c>
      <c r="C244" s="333" t="s">
        <v>83</v>
      </c>
      <c r="D244" s="340" t="s">
        <v>83</v>
      </c>
      <c r="E244" s="224"/>
      <c r="F244" s="241" t="str">
        <f>IF($C$252=0,"",IF(C244="[for completion]","",IF(C244="","",C244/$C$252)))</f>
        <v/>
      </c>
      <c r="G244" s="241" t="str">
        <f>IF($D$252=0,"",IF(D244="[for completion]","",IF(D244="","",D244/$D$252)))</f>
        <v/>
      </c>
    </row>
    <row r="245" spans="1:7" x14ac:dyDescent="0.25">
      <c r="A245" s="224" t="s">
        <v>1740</v>
      </c>
      <c r="B245" s="224" t="s">
        <v>724</v>
      </c>
      <c r="C245" s="333" t="s">
        <v>83</v>
      </c>
      <c r="D245" s="340" t="s">
        <v>83</v>
      </c>
      <c r="E245" s="224"/>
      <c r="F245" s="241" t="str">
        <f t="shared" ref="F245:F251" si="6">IF($C$252=0,"",IF(C245="[for completion]","",IF(C245="","",C245/$C$252)))</f>
        <v/>
      </c>
      <c r="G245" s="241" t="str">
        <f t="shared" ref="G245:G251" si="7">IF($D$252=0,"",IF(D245="[for completion]","",IF(D245="","",D245/$D$252)))</f>
        <v/>
      </c>
    </row>
    <row r="246" spans="1:7" x14ac:dyDescent="0.25">
      <c r="A246" s="224" t="s">
        <v>1741</v>
      </c>
      <c r="B246" s="224" t="s">
        <v>726</v>
      </c>
      <c r="C246" s="333" t="s">
        <v>83</v>
      </c>
      <c r="D246" s="340" t="s">
        <v>83</v>
      </c>
      <c r="E246" s="224"/>
      <c r="F246" s="241" t="str">
        <f t="shared" si="6"/>
        <v/>
      </c>
      <c r="G246" s="241" t="str">
        <f t="shared" si="7"/>
        <v/>
      </c>
    </row>
    <row r="247" spans="1:7" x14ac:dyDescent="0.25">
      <c r="A247" s="224" t="s">
        <v>1742</v>
      </c>
      <c r="B247" s="224" t="s">
        <v>728</v>
      </c>
      <c r="C247" s="333" t="s">
        <v>83</v>
      </c>
      <c r="D247" s="340" t="s">
        <v>83</v>
      </c>
      <c r="E247" s="224"/>
      <c r="F247" s="241" t="str">
        <f t="shared" si="6"/>
        <v/>
      </c>
      <c r="G247" s="241" t="str">
        <f t="shared" si="7"/>
        <v/>
      </c>
    </row>
    <row r="248" spans="1:7" x14ac:dyDescent="0.25">
      <c r="A248" s="224" t="s">
        <v>1743</v>
      </c>
      <c r="B248" s="224" t="s">
        <v>730</v>
      </c>
      <c r="C248" s="333" t="s">
        <v>83</v>
      </c>
      <c r="D248" s="340" t="s">
        <v>83</v>
      </c>
      <c r="E248" s="224"/>
      <c r="F248" s="241" t="str">
        <f>IF($C$252=0,"",IF(C248="[for completion]","",IF(C248="","",C248/$C$252)))</f>
        <v/>
      </c>
      <c r="G248" s="241" t="str">
        <f t="shared" si="7"/>
        <v/>
      </c>
    </row>
    <row r="249" spans="1:7" x14ac:dyDescent="0.25">
      <c r="A249" s="224" t="s">
        <v>1744</v>
      </c>
      <c r="B249" s="224" t="s">
        <v>732</v>
      </c>
      <c r="C249" s="333" t="s">
        <v>83</v>
      </c>
      <c r="D249" s="340" t="s">
        <v>83</v>
      </c>
      <c r="E249" s="224"/>
      <c r="F249" s="241" t="str">
        <f t="shared" si="6"/>
        <v/>
      </c>
      <c r="G249" s="241" t="str">
        <f t="shared" si="7"/>
        <v/>
      </c>
    </row>
    <row r="250" spans="1:7" x14ac:dyDescent="0.25">
      <c r="A250" s="224" t="s">
        <v>1745</v>
      </c>
      <c r="B250" s="224" t="s">
        <v>734</v>
      </c>
      <c r="C250" s="333" t="s">
        <v>83</v>
      </c>
      <c r="D250" s="340" t="s">
        <v>83</v>
      </c>
      <c r="E250" s="224"/>
      <c r="F250" s="241" t="str">
        <f t="shared" si="6"/>
        <v/>
      </c>
      <c r="G250" s="241" t="str">
        <f t="shared" si="7"/>
        <v/>
      </c>
    </row>
    <row r="251" spans="1:7" x14ac:dyDescent="0.25">
      <c r="A251" s="224" t="s">
        <v>1746</v>
      </c>
      <c r="B251" s="224" t="s">
        <v>736</v>
      </c>
      <c r="C251" s="333" t="s">
        <v>83</v>
      </c>
      <c r="D251" s="340" t="s">
        <v>83</v>
      </c>
      <c r="E251" s="224"/>
      <c r="F251" s="241" t="str">
        <f t="shared" si="6"/>
        <v/>
      </c>
      <c r="G251" s="241" t="str">
        <f t="shared" si="7"/>
        <v/>
      </c>
    </row>
    <row r="252" spans="1:7" x14ac:dyDescent="0.25">
      <c r="A252" s="224" t="s">
        <v>1747</v>
      </c>
      <c r="B252" s="237" t="s">
        <v>148</v>
      </c>
      <c r="C252" s="242">
        <v>0</v>
      </c>
      <c r="D252" s="244">
        <v>0</v>
      </c>
      <c r="E252" s="224"/>
      <c r="F252" s="246">
        <f>SUM(F241:F251)</f>
        <v>0</v>
      </c>
      <c r="G252" s="246">
        <f>SUM(G241:G251)</f>
        <v>0</v>
      </c>
    </row>
    <row r="253" spans="1:7" x14ac:dyDescent="0.25">
      <c r="A253" s="224" t="s">
        <v>1748</v>
      </c>
      <c r="B253" s="228" t="s">
        <v>739</v>
      </c>
      <c r="C253" s="333"/>
      <c r="D253" s="340"/>
      <c r="E253" s="224"/>
      <c r="F253" s="241" t="s">
        <v>1551</v>
      </c>
      <c r="G253" s="241" t="s">
        <v>1551</v>
      </c>
    </row>
    <row r="254" spans="1:7" x14ac:dyDescent="0.25">
      <c r="A254" s="224" t="s">
        <v>1749</v>
      </c>
      <c r="B254" s="228" t="s">
        <v>741</v>
      </c>
      <c r="C254" s="333"/>
      <c r="D254" s="340"/>
      <c r="E254" s="224"/>
      <c r="F254" s="241" t="s">
        <v>1551</v>
      </c>
      <c r="G254" s="241" t="s">
        <v>1551</v>
      </c>
    </row>
    <row r="255" spans="1:7" x14ac:dyDescent="0.25">
      <c r="A255" s="224" t="s">
        <v>1750</v>
      </c>
      <c r="B255" s="228" t="s">
        <v>743</v>
      </c>
      <c r="C255" s="333"/>
      <c r="D255" s="340"/>
      <c r="E255" s="224"/>
      <c r="F255" s="241" t="s">
        <v>1551</v>
      </c>
      <c r="G255" s="241" t="s">
        <v>1551</v>
      </c>
    </row>
    <row r="256" spans="1:7" x14ac:dyDescent="0.25">
      <c r="A256" s="224" t="s">
        <v>1751</v>
      </c>
      <c r="B256" s="228" t="s">
        <v>745</v>
      </c>
      <c r="C256" s="333"/>
      <c r="D256" s="340"/>
      <c r="E256" s="224"/>
      <c r="F256" s="241" t="s">
        <v>1551</v>
      </c>
      <c r="G256" s="241" t="s">
        <v>1551</v>
      </c>
    </row>
    <row r="257" spans="1:7" x14ac:dyDescent="0.25">
      <c r="A257" s="224" t="s">
        <v>1752</v>
      </c>
      <c r="B257" s="228" t="s">
        <v>747</v>
      </c>
      <c r="C257" s="333"/>
      <c r="D257" s="340"/>
      <c r="E257" s="224"/>
      <c r="F257" s="241" t="s">
        <v>1551</v>
      </c>
      <c r="G257" s="241" t="s">
        <v>1551</v>
      </c>
    </row>
    <row r="258" spans="1:7" x14ac:dyDescent="0.25">
      <c r="A258" s="224" t="s">
        <v>1753</v>
      </c>
      <c r="B258" s="228" t="s">
        <v>749</v>
      </c>
      <c r="C258" s="333"/>
      <c r="D258" s="340"/>
      <c r="E258" s="224"/>
      <c r="F258" s="241" t="s">
        <v>1551</v>
      </c>
      <c r="G258" s="241" t="s">
        <v>1551</v>
      </c>
    </row>
    <row r="259" spans="1:7" x14ac:dyDescent="0.25">
      <c r="A259" s="224" t="s">
        <v>1754</v>
      </c>
      <c r="B259" s="228"/>
      <c r="C259" s="224"/>
      <c r="D259" s="224"/>
      <c r="E259" s="224"/>
      <c r="F259" s="241"/>
      <c r="G259" s="241"/>
    </row>
    <row r="260" spans="1:7" x14ac:dyDescent="0.25">
      <c r="A260" s="224" t="s">
        <v>1755</v>
      </c>
      <c r="B260" s="228"/>
      <c r="C260" s="224"/>
      <c r="D260" s="224"/>
      <c r="E260" s="224"/>
      <c r="F260" s="241"/>
      <c r="G260" s="241"/>
    </row>
    <row r="261" spans="1:7" x14ac:dyDescent="0.25">
      <c r="A261" s="224" t="s">
        <v>1756</v>
      </c>
      <c r="B261" s="228"/>
      <c r="C261" s="224"/>
      <c r="D261" s="224"/>
      <c r="E261" s="224"/>
      <c r="F261" s="241"/>
      <c r="G261" s="241"/>
    </row>
    <row r="262" spans="1:7" x14ac:dyDescent="0.25">
      <c r="A262" s="85"/>
      <c r="B262" s="85" t="s">
        <v>753</v>
      </c>
      <c r="C262" s="85" t="s">
        <v>686</v>
      </c>
      <c r="D262" s="85" t="s">
        <v>687</v>
      </c>
      <c r="E262" s="85"/>
      <c r="F262" s="85" t="s">
        <v>515</v>
      </c>
      <c r="G262" s="85" t="s">
        <v>688</v>
      </c>
    </row>
    <row r="263" spans="1:7" x14ac:dyDescent="0.25">
      <c r="A263" s="224" t="s">
        <v>1757</v>
      </c>
      <c r="B263" s="224" t="s">
        <v>719</v>
      </c>
      <c r="C263" s="339" t="s">
        <v>118</v>
      </c>
      <c r="D263" s="224"/>
      <c r="E263" s="224"/>
      <c r="F263" s="243"/>
      <c r="G263" s="243"/>
    </row>
    <row r="264" spans="1:7" x14ac:dyDescent="0.25">
      <c r="A264" s="224"/>
      <c r="B264" s="224"/>
      <c r="C264" s="224"/>
      <c r="D264" s="224"/>
      <c r="E264" s="224"/>
      <c r="F264" s="243"/>
      <c r="G264" s="243"/>
    </row>
    <row r="265" spans="1:7" x14ac:dyDescent="0.25">
      <c r="A265" s="224"/>
      <c r="B265" s="231" t="s">
        <v>720</v>
      </c>
      <c r="C265" s="224"/>
      <c r="D265" s="224"/>
      <c r="E265" s="224"/>
      <c r="F265" s="243"/>
      <c r="G265" s="243"/>
    </row>
    <row r="266" spans="1:7" x14ac:dyDescent="0.25">
      <c r="A266" s="224" t="s">
        <v>1758</v>
      </c>
      <c r="B266" s="224" t="s">
        <v>722</v>
      </c>
      <c r="C266" s="333" t="s">
        <v>118</v>
      </c>
      <c r="D266" s="340" t="s">
        <v>118</v>
      </c>
      <c r="E266" s="224"/>
      <c r="F266" s="241" t="str">
        <f>IF($C$274=0,"",IF(C266="[for completion]","",IF(C266="","",C266/$C$274)))</f>
        <v/>
      </c>
      <c r="G266" s="241" t="str">
        <f>IF($D$274=0,"",IF(D266="[for completion]","",IF(D266="","",D266/$D$274)))</f>
        <v/>
      </c>
    </row>
    <row r="267" spans="1:7" x14ac:dyDescent="0.25">
      <c r="A267" s="224" t="s">
        <v>1759</v>
      </c>
      <c r="B267" s="224" t="s">
        <v>724</v>
      </c>
      <c r="C267" s="333" t="s">
        <v>118</v>
      </c>
      <c r="D267" s="340" t="s">
        <v>118</v>
      </c>
      <c r="E267" s="224"/>
      <c r="F267" s="241" t="str">
        <f t="shared" ref="F267:F273" si="8">IF($C$274=0,"",IF(C267="[for completion]","",IF(C267="","",C267/$C$274)))</f>
        <v/>
      </c>
      <c r="G267" s="241" t="str">
        <f t="shared" ref="G267:G273" si="9">IF($D$274=0,"",IF(D267="[for completion]","",IF(D267="","",D267/$D$274)))</f>
        <v/>
      </c>
    </row>
    <row r="268" spans="1:7" x14ac:dyDescent="0.25">
      <c r="A268" s="224" t="s">
        <v>1760</v>
      </c>
      <c r="B268" s="224" t="s">
        <v>726</v>
      </c>
      <c r="C268" s="333" t="s">
        <v>118</v>
      </c>
      <c r="D268" s="340" t="s">
        <v>118</v>
      </c>
      <c r="E268" s="224"/>
      <c r="F268" s="241" t="str">
        <f t="shared" si="8"/>
        <v/>
      </c>
      <c r="G268" s="241" t="str">
        <f t="shared" si="9"/>
        <v/>
      </c>
    </row>
    <row r="269" spans="1:7" x14ac:dyDescent="0.25">
      <c r="A269" s="224" t="s">
        <v>1761</v>
      </c>
      <c r="B269" s="224" t="s">
        <v>728</v>
      </c>
      <c r="C269" s="333" t="s">
        <v>118</v>
      </c>
      <c r="D269" s="340" t="s">
        <v>118</v>
      </c>
      <c r="E269" s="224"/>
      <c r="F269" s="241" t="str">
        <f t="shared" si="8"/>
        <v/>
      </c>
      <c r="G269" s="241" t="str">
        <f t="shared" si="9"/>
        <v/>
      </c>
    </row>
    <row r="270" spans="1:7" x14ac:dyDescent="0.25">
      <c r="A270" s="224" t="s">
        <v>1762</v>
      </c>
      <c r="B270" s="224" t="s">
        <v>730</v>
      </c>
      <c r="C270" s="333" t="s">
        <v>118</v>
      </c>
      <c r="D270" s="340" t="s">
        <v>118</v>
      </c>
      <c r="E270" s="224"/>
      <c r="F270" s="241" t="str">
        <f t="shared" si="8"/>
        <v/>
      </c>
      <c r="G270" s="241" t="str">
        <f t="shared" si="9"/>
        <v/>
      </c>
    </row>
    <row r="271" spans="1:7" x14ac:dyDescent="0.25">
      <c r="A271" s="224" t="s">
        <v>1763</v>
      </c>
      <c r="B271" s="224" t="s">
        <v>732</v>
      </c>
      <c r="C271" s="333" t="s">
        <v>118</v>
      </c>
      <c r="D271" s="340" t="s">
        <v>118</v>
      </c>
      <c r="E271" s="224"/>
      <c r="F271" s="241" t="str">
        <f t="shared" si="8"/>
        <v/>
      </c>
      <c r="G271" s="241" t="str">
        <f t="shared" si="9"/>
        <v/>
      </c>
    </row>
    <row r="272" spans="1:7" x14ac:dyDescent="0.25">
      <c r="A272" s="224" t="s">
        <v>1764</v>
      </c>
      <c r="B272" s="224" t="s">
        <v>734</v>
      </c>
      <c r="C272" s="333" t="s">
        <v>118</v>
      </c>
      <c r="D272" s="340" t="s">
        <v>118</v>
      </c>
      <c r="E272" s="224"/>
      <c r="F272" s="241" t="str">
        <f t="shared" si="8"/>
        <v/>
      </c>
      <c r="G272" s="241" t="str">
        <f t="shared" si="9"/>
        <v/>
      </c>
    </row>
    <row r="273" spans="1:7" x14ac:dyDescent="0.25">
      <c r="A273" s="224" t="s">
        <v>1765</v>
      </c>
      <c r="B273" s="224" t="s">
        <v>736</v>
      </c>
      <c r="C273" s="333" t="s">
        <v>118</v>
      </c>
      <c r="D273" s="340" t="s">
        <v>118</v>
      </c>
      <c r="E273" s="224"/>
      <c r="F273" s="241" t="str">
        <f t="shared" si="8"/>
        <v/>
      </c>
      <c r="G273" s="241" t="str">
        <f t="shared" si="9"/>
        <v/>
      </c>
    </row>
    <row r="274" spans="1:7" x14ac:dyDescent="0.25">
      <c r="A274" s="224" t="s">
        <v>1766</v>
      </c>
      <c r="B274" s="237" t="s">
        <v>148</v>
      </c>
      <c r="C274" s="242">
        <v>0</v>
      </c>
      <c r="D274" s="244">
        <v>0</v>
      </c>
      <c r="E274" s="224"/>
      <c r="F274" s="246">
        <f>SUM(F266:F273)</f>
        <v>0</v>
      </c>
      <c r="G274" s="246">
        <f>SUM(G266:G273)</f>
        <v>0</v>
      </c>
    </row>
    <row r="275" spans="1:7" x14ac:dyDescent="0.25">
      <c r="A275" s="224" t="s">
        <v>1767</v>
      </c>
      <c r="B275" s="228" t="s">
        <v>739</v>
      </c>
      <c r="C275" s="333"/>
      <c r="D275" s="340"/>
      <c r="E275" s="224"/>
      <c r="F275" s="241" t="s">
        <v>1551</v>
      </c>
      <c r="G275" s="241" t="s">
        <v>1551</v>
      </c>
    </row>
    <row r="276" spans="1:7" x14ac:dyDescent="0.25">
      <c r="A276" s="224" t="s">
        <v>1768</v>
      </c>
      <c r="B276" s="228" t="s">
        <v>741</v>
      </c>
      <c r="C276" s="333"/>
      <c r="D276" s="340"/>
      <c r="E276" s="224"/>
      <c r="F276" s="241" t="s">
        <v>1551</v>
      </c>
      <c r="G276" s="241" t="s">
        <v>1551</v>
      </c>
    </row>
    <row r="277" spans="1:7" x14ac:dyDescent="0.25">
      <c r="A277" s="224" t="s">
        <v>1769</v>
      </c>
      <c r="B277" s="228" t="s">
        <v>743</v>
      </c>
      <c r="C277" s="333"/>
      <c r="D277" s="340"/>
      <c r="E277" s="224"/>
      <c r="F277" s="241" t="s">
        <v>1551</v>
      </c>
      <c r="G277" s="241" t="s">
        <v>1551</v>
      </c>
    </row>
    <row r="278" spans="1:7" x14ac:dyDescent="0.25">
      <c r="A278" s="224" t="s">
        <v>1770</v>
      </c>
      <c r="B278" s="228" t="s">
        <v>745</v>
      </c>
      <c r="C278" s="333"/>
      <c r="D278" s="340"/>
      <c r="E278" s="224"/>
      <c r="F278" s="241" t="s">
        <v>1551</v>
      </c>
      <c r="G278" s="241" t="s">
        <v>1551</v>
      </c>
    </row>
    <row r="279" spans="1:7" x14ac:dyDescent="0.25">
      <c r="A279" s="224" t="s">
        <v>1771</v>
      </c>
      <c r="B279" s="228" t="s">
        <v>747</v>
      </c>
      <c r="C279" s="333"/>
      <c r="D279" s="340"/>
      <c r="E279" s="224"/>
      <c r="F279" s="241" t="s">
        <v>1551</v>
      </c>
      <c r="G279" s="241" t="s">
        <v>1551</v>
      </c>
    </row>
    <row r="280" spans="1:7" x14ac:dyDescent="0.25">
      <c r="A280" s="224" t="s">
        <v>1772</v>
      </c>
      <c r="B280" s="228" t="s">
        <v>749</v>
      </c>
      <c r="C280" s="333"/>
      <c r="D280" s="340"/>
      <c r="E280" s="224"/>
      <c r="F280" s="241" t="s">
        <v>1551</v>
      </c>
      <c r="G280" s="241" t="s">
        <v>1551</v>
      </c>
    </row>
    <row r="281" spans="1:7" x14ac:dyDescent="0.25">
      <c r="A281" s="224" t="s">
        <v>1773</v>
      </c>
      <c r="B281" s="228"/>
      <c r="C281" s="224"/>
      <c r="D281" s="224"/>
      <c r="E281" s="224"/>
      <c r="F281" s="225"/>
      <c r="G281" s="225"/>
    </row>
    <row r="282" spans="1:7" x14ac:dyDescent="0.25">
      <c r="A282" s="224" t="s">
        <v>1774</v>
      </c>
      <c r="B282" s="228"/>
      <c r="C282" s="224"/>
      <c r="D282" s="224"/>
      <c r="E282" s="224"/>
      <c r="F282" s="225"/>
      <c r="G282" s="225"/>
    </row>
    <row r="283" spans="1:7" x14ac:dyDescent="0.25">
      <c r="A283" s="224" t="s">
        <v>1775</v>
      </c>
      <c r="B283" s="228"/>
      <c r="C283" s="224"/>
      <c r="D283" s="224"/>
      <c r="E283" s="224"/>
      <c r="F283" s="225"/>
      <c r="G283" s="225"/>
    </row>
    <row r="284" spans="1:7" x14ac:dyDescent="0.25">
      <c r="A284" s="85"/>
      <c r="B284" s="85" t="s">
        <v>773</v>
      </c>
      <c r="C284" s="85" t="s">
        <v>515</v>
      </c>
      <c r="D284" s="85"/>
      <c r="E284" s="85"/>
      <c r="F284" s="85"/>
      <c r="G284" s="85"/>
    </row>
    <row r="285" spans="1:7" x14ac:dyDescent="0.25">
      <c r="A285" s="224" t="s">
        <v>1776</v>
      </c>
      <c r="B285" s="224" t="s">
        <v>775</v>
      </c>
      <c r="C285" s="339" t="s">
        <v>83</v>
      </c>
      <c r="D285" s="224"/>
      <c r="E285" s="227"/>
      <c r="F285" s="227"/>
      <c r="G285" s="227"/>
    </row>
    <row r="286" spans="1:7" x14ac:dyDescent="0.25">
      <c r="A286" s="224" t="s">
        <v>1777</v>
      </c>
      <c r="B286" s="224" t="s">
        <v>777</v>
      </c>
      <c r="C286" s="339" t="s">
        <v>83</v>
      </c>
      <c r="D286" s="224"/>
      <c r="E286" s="227"/>
      <c r="F286" s="227"/>
      <c r="G286" s="222"/>
    </row>
    <row r="287" spans="1:7" x14ac:dyDescent="0.25">
      <c r="A287" s="224" t="s">
        <v>1778</v>
      </c>
      <c r="B287" s="262" t="s">
        <v>779</v>
      </c>
      <c r="C287" s="339" t="s">
        <v>83</v>
      </c>
      <c r="D287" s="224"/>
      <c r="E287" s="227"/>
      <c r="F287" s="227"/>
      <c r="G287" s="222"/>
    </row>
    <row r="288" spans="1:7" s="256" customFormat="1" x14ac:dyDescent="0.25">
      <c r="A288" s="262" t="s">
        <v>1779</v>
      </c>
      <c r="B288" s="262" t="s">
        <v>2373</v>
      </c>
      <c r="C288" s="339" t="s">
        <v>83</v>
      </c>
      <c r="D288" s="262"/>
      <c r="E288" s="227"/>
      <c r="F288" s="227"/>
      <c r="G288" s="260"/>
    </row>
    <row r="289" spans="1:7" x14ac:dyDescent="0.25">
      <c r="A289" s="262" t="s">
        <v>1780</v>
      </c>
      <c r="B289" s="231" t="s">
        <v>1259</v>
      </c>
      <c r="C289" s="339" t="s">
        <v>83</v>
      </c>
      <c r="D289" s="234"/>
      <c r="E289" s="234"/>
      <c r="F289" s="235"/>
      <c r="G289" s="235"/>
    </row>
    <row r="290" spans="1:7" x14ac:dyDescent="0.25">
      <c r="A290" s="262" t="s">
        <v>2374</v>
      </c>
      <c r="B290" s="224" t="s">
        <v>146</v>
      </c>
      <c r="C290" s="339" t="s">
        <v>83</v>
      </c>
      <c r="D290" s="224"/>
      <c r="E290" s="227"/>
      <c r="F290" s="227"/>
      <c r="G290" s="222"/>
    </row>
    <row r="291" spans="1:7" x14ac:dyDescent="0.25">
      <c r="A291" s="224" t="s">
        <v>1781</v>
      </c>
      <c r="B291" s="228" t="s">
        <v>783</v>
      </c>
      <c r="C291" s="341"/>
      <c r="D291" s="224"/>
      <c r="E291" s="227"/>
      <c r="F291" s="227"/>
      <c r="G291" s="222"/>
    </row>
    <row r="292" spans="1:7" x14ac:dyDescent="0.25">
      <c r="A292" s="262" t="s">
        <v>1782</v>
      </c>
      <c r="B292" s="228" t="s">
        <v>785</v>
      </c>
      <c r="C292" s="339"/>
      <c r="D292" s="224"/>
      <c r="E292" s="227"/>
      <c r="F292" s="227"/>
      <c r="G292" s="222"/>
    </row>
    <row r="293" spans="1:7" x14ac:dyDescent="0.25">
      <c r="A293" s="262" t="s">
        <v>1783</v>
      </c>
      <c r="B293" s="228" t="s">
        <v>787</v>
      </c>
      <c r="C293" s="339"/>
      <c r="D293" s="224"/>
      <c r="E293" s="227"/>
      <c r="F293" s="227"/>
      <c r="G293" s="222"/>
    </row>
    <row r="294" spans="1:7" x14ac:dyDescent="0.25">
      <c r="A294" s="262" t="s">
        <v>1784</v>
      </c>
      <c r="B294" s="228" t="s">
        <v>789</v>
      </c>
      <c r="C294" s="339"/>
      <c r="D294" s="224"/>
      <c r="E294" s="227"/>
      <c r="F294" s="227"/>
      <c r="G294" s="222"/>
    </row>
    <row r="295" spans="1:7" x14ac:dyDescent="0.25">
      <c r="A295" s="262" t="s">
        <v>1785</v>
      </c>
      <c r="B295" s="228" t="s">
        <v>150</v>
      </c>
      <c r="C295" s="339"/>
      <c r="D295" s="224"/>
      <c r="E295" s="227"/>
      <c r="F295" s="227"/>
      <c r="G295" s="222"/>
    </row>
    <row r="296" spans="1:7" x14ac:dyDescent="0.25">
      <c r="A296" s="262" t="s">
        <v>1786</v>
      </c>
      <c r="B296" s="228" t="s">
        <v>150</v>
      </c>
      <c r="C296" s="339"/>
      <c r="D296" s="224"/>
      <c r="E296" s="227"/>
      <c r="F296" s="227"/>
      <c r="G296" s="222"/>
    </row>
    <row r="297" spans="1:7" x14ac:dyDescent="0.25">
      <c r="A297" s="262" t="s">
        <v>1787</v>
      </c>
      <c r="B297" s="228" t="s">
        <v>150</v>
      </c>
      <c r="C297" s="339"/>
      <c r="D297" s="224"/>
      <c r="E297" s="227"/>
      <c r="F297" s="227"/>
      <c r="G297" s="222"/>
    </row>
    <row r="298" spans="1:7" x14ac:dyDescent="0.25">
      <c r="A298" s="262" t="s">
        <v>1788</v>
      </c>
      <c r="B298" s="228" t="s">
        <v>150</v>
      </c>
      <c r="C298" s="339"/>
      <c r="D298" s="224"/>
      <c r="E298" s="227"/>
      <c r="F298" s="227"/>
      <c r="G298" s="222"/>
    </row>
    <row r="299" spans="1:7" x14ac:dyDescent="0.25">
      <c r="A299" s="262" t="s">
        <v>1789</v>
      </c>
      <c r="B299" s="228" t="s">
        <v>150</v>
      </c>
      <c r="C299" s="339"/>
      <c r="D299" s="224"/>
      <c r="E299" s="227"/>
      <c r="F299" s="227"/>
      <c r="G299" s="222"/>
    </row>
    <row r="300" spans="1:7" x14ac:dyDescent="0.25">
      <c r="A300" s="262" t="s">
        <v>1790</v>
      </c>
      <c r="B300" s="228" t="s">
        <v>150</v>
      </c>
      <c r="C300" s="339"/>
      <c r="D300" s="224"/>
      <c r="E300" s="227"/>
      <c r="F300" s="227"/>
      <c r="G300" s="222"/>
    </row>
    <row r="301" spans="1:7" x14ac:dyDescent="0.25">
      <c r="A301" s="85"/>
      <c r="B301" s="85" t="s">
        <v>795</v>
      </c>
      <c r="C301" s="85" t="s">
        <v>515</v>
      </c>
      <c r="D301" s="85"/>
      <c r="E301" s="85"/>
      <c r="F301" s="85"/>
      <c r="G301" s="85"/>
    </row>
    <row r="302" spans="1:7" x14ac:dyDescent="0.25">
      <c r="A302" s="224" t="s">
        <v>1791</v>
      </c>
      <c r="B302" s="224" t="s">
        <v>1260</v>
      </c>
      <c r="C302" s="339" t="s">
        <v>83</v>
      </c>
      <c r="D302" s="224"/>
      <c r="E302" s="222"/>
      <c r="F302" s="222"/>
      <c r="G302" s="222"/>
    </row>
    <row r="303" spans="1:7" x14ac:dyDescent="0.25">
      <c r="A303" s="224" t="s">
        <v>1792</v>
      </c>
      <c r="B303" s="224" t="s">
        <v>797</v>
      </c>
      <c r="C303" s="339" t="s">
        <v>83</v>
      </c>
      <c r="D303" s="224"/>
      <c r="E303" s="222"/>
      <c r="F303" s="222"/>
      <c r="G303" s="222"/>
    </row>
    <row r="304" spans="1:7" x14ac:dyDescent="0.25">
      <c r="A304" s="224" t="s">
        <v>1793</v>
      </c>
      <c r="B304" s="224" t="s">
        <v>146</v>
      </c>
      <c r="C304" s="339" t="s">
        <v>83</v>
      </c>
      <c r="D304" s="224"/>
      <c r="E304" s="222"/>
      <c r="F304" s="222"/>
      <c r="G304" s="222"/>
    </row>
    <row r="305" spans="1:7" x14ac:dyDescent="0.25">
      <c r="A305" s="224" t="s">
        <v>1794</v>
      </c>
      <c r="B305" s="224"/>
      <c r="C305" s="239"/>
      <c r="D305" s="224"/>
      <c r="E305" s="222"/>
      <c r="F305" s="222"/>
      <c r="G305" s="222"/>
    </row>
    <row r="306" spans="1:7" x14ac:dyDescent="0.25">
      <c r="A306" s="224" t="s">
        <v>1795</v>
      </c>
      <c r="B306" s="224"/>
      <c r="C306" s="239"/>
      <c r="D306" s="224"/>
      <c r="E306" s="222"/>
      <c r="F306" s="222"/>
      <c r="G306" s="222"/>
    </row>
    <row r="307" spans="1:7" x14ac:dyDescent="0.25">
      <c r="A307" s="224" t="s">
        <v>1796</v>
      </c>
      <c r="B307" s="224"/>
      <c r="C307" s="239"/>
      <c r="D307" s="224"/>
      <c r="E307" s="222"/>
      <c r="F307" s="222"/>
      <c r="G307" s="222"/>
    </row>
    <row r="308" spans="1:7" x14ac:dyDescent="0.25">
      <c r="A308" s="85"/>
      <c r="B308" s="85" t="s">
        <v>2103</v>
      </c>
      <c r="C308" s="85" t="s">
        <v>113</v>
      </c>
      <c r="D308" s="85" t="s">
        <v>1538</v>
      </c>
      <c r="E308" s="85"/>
      <c r="F308" s="85" t="s">
        <v>515</v>
      </c>
      <c r="G308" s="85" t="s">
        <v>1797</v>
      </c>
    </row>
    <row r="309" spans="1:7" x14ac:dyDescent="0.25">
      <c r="A309" s="214" t="s">
        <v>1798</v>
      </c>
      <c r="B309" s="231" t="s">
        <v>608</v>
      </c>
      <c r="C309" s="333" t="s">
        <v>83</v>
      </c>
      <c r="D309" s="340" t="s">
        <v>83</v>
      </c>
      <c r="E309" s="219"/>
      <c r="F309" s="241" t="str">
        <f>IF($C$327=0,"",IF(C309="[for completion]","",IF(C309="","",C309/$C$327)))</f>
        <v/>
      </c>
      <c r="G309" s="241" t="str">
        <f>IF($D$327=0,"",IF(D309="[for completion]","",IF(D309="","",D309/$D$327)))</f>
        <v/>
      </c>
    </row>
    <row r="310" spans="1:7" x14ac:dyDescent="0.25">
      <c r="A310" s="214" t="s">
        <v>1799</v>
      </c>
      <c r="B310" s="231" t="s">
        <v>608</v>
      </c>
      <c r="C310" s="333" t="s">
        <v>83</v>
      </c>
      <c r="D310" s="340" t="s">
        <v>83</v>
      </c>
      <c r="E310" s="219"/>
      <c r="F310" s="241" t="str">
        <f t="shared" ref="F310:F326" si="10">IF($C$327=0,"",IF(C310="[for completion]","",IF(C310="","",C310/$C$327)))</f>
        <v/>
      </c>
      <c r="G310" s="241" t="str">
        <f t="shared" ref="G310:G326" si="11">IF($D$327=0,"",IF(D310="[for completion]","",IF(D310="","",D310/$D$327)))</f>
        <v/>
      </c>
    </row>
    <row r="311" spans="1:7" x14ac:dyDescent="0.25">
      <c r="A311" s="214" t="s">
        <v>1800</v>
      </c>
      <c r="B311" s="231" t="s">
        <v>608</v>
      </c>
      <c r="C311" s="333" t="s">
        <v>83</v>
      </c>
      <c r="D311" s="340" t="s">
        <v>83</v>
      </c>
      <c r="E311" s="219"/>
      <c r="F311" s="241" t="str">
        <f t="shared" si="10"/>
        <v/>
      </c>
      <c r="G311" s="241" t="str">
        <f t="shared" si="11"/>
        <v/>
      </c>
    </row>
    <row r="312" spans="1:7" x14ac:dyDescent="0.25">
      <c r="A312" s="214" t="s">
        <v>1801</v>
      </c>
      <c r="B312" s="231" t="s">
        <v>608</v>
      </c>
      <c r="C312" s="333" t="s">
        <v>83</v>
      </c>
      <c r="D312" s="340" t="s">
        <v>83</v>
      </c>
      <c r="E312" s="219"/>
      <c r="F312" s="241" t="str">
        <f t="shared" si="10"/>
        <v/>
      </c>
      <c r="G312" s="241" t="str">
        <f t="shared" si="11"/>
        <v/>
      </c>
    </row>
    <row r="313" spans="1:7" x14ac:dyDescent="0.25">
      <c r="A313" s="214" t="s">
        <v>1802</v>
      </c>
      <c r="B313" s="231" t="s">
        <v>608</v>
      </c>
      <c r="C313" s="333" t="s">
        <v>83</v>
      </c>
      <c r="D313" s="340" t="s">
        <v>83</v>
      </c>
      <c r="E313" s="219"/>
      <c r="F313" s="241" t="str">
        <f t="shared" si="10"/>
        <v/>
      </c>
      <c r="G313" s="241" t="str">
        <f t="shared" si="11"/>
        <v/>
      </c>
    </row>
    <row r="314" spans="1:7" x14ac:dyDescent="0.25">
      <c r="A314" s="214" t="s">
        <v>1803</v>
      </c>
      <c r="B314" s="231" t="s">
        <v>608</v>
      </c>
      <c r="C314" s="333" t="s">
        <v>83</v>
      </c>
      <c r="D314" s="340" t="s">
        <v>83</v>
      </c>
      <c r="E314" s="219"/>
      <c r="F314" s="241" t="str">
        <f t="shared" si="10"/>
        <v/>
      </c>
      <c r="G314" s="241" t="str">
        <f t="shared" si="11"/>
        <v/>
      </c>
    </row>
    <row r="315" spans="1:7" x14ac:dyDescent="0.25">
      <c r="A315" s="214" t="s">
        <v>1804</v>
      </c>
      <c r="B315" s="231" t="s">
        <v>608</v>
      </c>
      <c r="C315" s="333" t="s">
        <v>83</v>
      </c>
      <c r="D315" s="340" t="s">
        <v>83</v>
      </c>
      <c r="E315" s="219"/>
      <c r="F315" s="241" t="str">
        <f>IF($C$327=0,"",IF(C315="[for completion]","",IF(C315="","",C315/$C$327)))</f>
        <v/>
      </c>
      <c r="G315" s="241" t="str">
        <f t="shared" si="11"/>
        <v/>
      </c>
    </row>
    <row r="316" spans="1:7" x14ac:dyDescent="0.25">
      <c r="A316" s="214" t="s">
        <v>1805</v>
      </c>
      <c r="B316" s="231" t="s">
        <v>608</v>
      </c>
      <c r="C316" s="333" t="s">
        <v>83</v>
      </c>
      <c r="D316" s="340" t="s">
        <v>83</v>
      </c>
      <c r="E316" s="219"/>
      <c r="F316" s="241" t="str">
        <f t="shared" si="10"/>
        <v/>
      </c>
      <c r="G316" s="241" t="str">
        <f t="shared" si="11"/>
        <v/>
      </c>
    </row>
    <row r="317" spans="1:7" x14ac:dyDescent="0.25">
      <c r="A317" s="214" t="s">
        <v>1806</v>
      </c>
      <c r="B317" s="231" t="s">
        <v>608</v>
      </c>
      <c r="C317" s="333" t="s">
        <v>83</v>
      </c>
      <c r="D317" s="340" t="s">
        <v>83</v>
      </c>
      <c r="E317" s="219"/>
      <c r="F317" s="241" t="str">
        <f t="shared" si="10"/>
        <v/>
      </c>
      <c r="G317" s="241" t="str">
        <f t="shared" si="11"/>
        <v/>
      </c>
    </row>
    <row r="318" spans="1:7" x14ac:dyDescent="0.25">
      <c r="A318" s="214" t="s">
        <v>1807</v>
      </c>
      <c r="B318" s="231" t="s">
        <v>608</v>
      </c>
      <c r="C318" s="333" t="s">
        <v>83</v>
      </c>
      <c r="D318" s="340" t="s">
        <v>83</v>
      </c>
      <c r="E318" s="219"/>
      <c r="F318" s="241" t="str">
        <f t="shared" si="10"/>
        <v/>
      </c>
      <c r="G318" s="241" t="str">
        <f>IF($D$327=0,"",IF(D318="[for completion]","",IF(D318="","",D318/$D$327)))</f>
        <v/>
      </c>
    </row>
    <row r="319" spans="1:7" x14ac:dyDescent="0.25">
      <c r="A319" s="214" t="s">
        <v>1808</v>
      </c>
      <c r="B319" s="231" t="s">
        <v>608</v>
      </c>
      <c r="C319" s="333" t="s">
        <v>83</v>
      </c>
      <c r="D319" s="340" t="s">
        <v>83</v>
      </c>
      <c r="E319" s="219"/>
      <c r="F319" s="241" t="str">
        <f t="shared" si="10"/>
        <v/>
      </c>
      <c r="G319" s="241" t="str">
        <f t="shared" si="11"/>
        <v/>
      </c>
    </row>
    <row r="320" spans="1:7" x14ac:dyDescent="0.25">
      <c r="A320" s="214" t="s">
        <v>1809</v>
      </c>
      <c r="B320" s="231" t="s">
        <v>608</v>
      </c>
      <c r="C320" s="333" t="s">
        <v>83</v>
      </c>
      <c r="D320" s="340" t="s">
        <v>83</v>
      </c>
      <c r="E320" s="219"/>
      <c r="F320" s="241" t="str">
        <f t="shared" si="10"/>
        <v/>
      </c>
      <c r="G320" s="241" t="str">
        <f t="shared" si="11"/>
        <v/>
      </c>
    </row>
    <row r="321" spans="1:7" x14ac:dyDescent="0.25">
      <c r="A321" s="214" t="s">
        <v>1810</v>
      </c>
      <c r="B321" s="231" t="s">
        <v>608</v>
      </c>
      <c r="C321" s="333" t="s">
        <v>83</v>
      </c>
      <c r="D321" s="340" t="s">
        <v>83</v>
      </c>
      <c r="E321" s="219"/>
      <c r="F321" s="241" t="str">
        <f t="shared" si="10"/>
        <v/>
      </c>
      <c r="G321" s="241" t="str">
        <f t="shared" si="11"/>
        <v/>
      </c>
    </row>
    <row r="322" spans="1:7" x14ac:dyDescent="0.25">
      <c r="A322" s="214" t="s">
        <v>1811</v>
      </c>
      <c r="B322" s="231" t="s">
        <v>608</v>
      </c>
      <c r="C322" s="333" t="s">
        <v>83</v>
      </c>
      <c r="D322" s="340" t="s">
        <v>83</v>
      </c>
      <c r="E322" s="219"/>
      <c r="F322" s="241" t="str">
        <f t="shared" si="10"/>
        <v/>
      </c>
      <c r="G322" s="241" t="str">
        <f t="shared" si="11"/>
        <v/>
      </c>
    </row>
    <row r="323" spans="1:7" x14ac:dyDescent="0.25">
      <c r="A323" s="214" t="s">
        <v>1812</v>
      </c>
      <c r="B323" s="231" t="s">
        <v>608</v>
      </c>
      <c r="C323" s="333" t="s">
        <v>83</v>
      </c>
      <c r="D323" s="340" t="s">
        <v>83</v>
      </c>
      <c r="E323" s="219"/>
      <c r="F323" s="241" t="str">
        <f t="shared" si="10"/>
        <v/>
      </c>
      <c r="G323" s="241" t="str">
        <f t="shared" si="11"/>
        <v/>
      </c>
    </row>
    <row r="324" spans="1:7" x14ac:dyDescent="0.25">
      <c r="A324" s="214" t="s">
        <v>1813</v>
      </c>
      <c r="B324" s="231" t="s">
        <v>608</v>
      </c>
      <c r="C324" s="333" t="s">
        <v>83</v>
      </c>
      <c r="D324" s="340" t="s">
        <v>83</v>
      </c>
      <c r="E324" s="219"/>
      <c r="F324" s="241" t="str">
        <f t="shared" si="10"/>
        <v/>
      </c>
      <c r="G324" s="241" t="str">
        <f t="shared" si="11"/>
        <v/>
      </c>
    </row>
    <row r="325" spans="1:7" x14ac:dyDescent="0.25">
      <c r="A325" s="214" t="s">
        <v>1814</v>
      </c>
      <c r="B325" s="231" t="s">
        <v>608</v>
      </c>
      <c r="C325" s="333" t="s">
        <v>83</v>
      </c>
      <c r="D325" s="340" t="s">
        <v>83</v>
      </c>
      <c r="E325" s="219"/>
      <c r="F325" s="241" t="str">
        <f t="shared" si="10"/>
        <v/>
      </c>
      <c r="G325" s="241" t="str">
        <f t="shared" si="11"/>
        <v/>
      </c>
    </row>
    <row r="326" spans="1:7" x14ac:dyDescent="0.25">
      <c r="A326" s="214" t="s">
        <v>1815</v>
      </c>
      <c r="B326" s="231" t="s">
        <v>1954</v>
      </c>
      <c r="C326" s="333" t="s">
        <v>83</v>
      </c>
      <c r="D326" s="340" t="s">
        <v>83</v>
      </c>
      <c r="E326" s="219"/>
      <c r="F326" s="241" t="str">
        <f t="shared" si="10"/>
        <v/>
      </c>
      <c r="G326" s="241" t="str">
        <f t="shared" si="11"/>
        <v/>
      </c>
    </row>
    <row r="327" spans="1:7" x14ac:dyDescent="0.25">
      <c r="A327" s="214" t="s">
        <v>1816</v>
      </c>
      <c r="B327" s="221" t="s">
        <v>148</v>
      </c>
      <c r="C327" s="179">
        <v>0</v>
      </c>
      <c r="D327" s="180">
        <v>0</v>
      </c>
      <c r="E327" s="219"/>
      <c r="F327" s="246">
        <f>SUM(F319:F326)</f>
        <v>0</v>
      </c>
      <c r="G327" s="246">
        <f>SUM(G319:G326)</f>
        <v>0</v>
      </c>
    </row>
    <row r="328" spans="1:7" x14ac:dyDescent="0.25">
      <c r="A328" s="214" t="s">
        <v>1817</v>
      </c>
      <c r="B328" s="221"/>
      <c r="C328" s="214"/>
      <c r="D328" s="214"/>
      <c r="E328" s="219"/>
      <c r="F328" s="219"/>
      <c r="G328" s="219"/>
    </row>
    <row r="329" spans="1:7" x14ac:dyDescent="0.25">
      <c r="A329" s="214" t="s">
        <v>1818</v>
      </c>
      <c r="B329" s="221"/>
      <c r="C329" s="214"/>
      <c r="D329" s="214"/>
      <c r="E329" s="219"/>
      <c r="F329" s="219"/>
      <c r="G329" s="219"/>
    </row>
    <row r="330" spans="1:7" x14ac:dyDescent="0.25">
      <c r="A330" s="214" t="s">
        <v>1819</v>
      </c>
      <c r="B330" s="221"/>
      <c r="C330" s="214"/>
      <c r="D330" s="214"/>
      <c r="E330" s="219"/>
      <c r="F330" s="219"/>
      <c r="G330" s="219"/>
    </row>
    <row r="331" spans="1:7" s="256" customFormat="1" x14ac:dyDescent="0.25">
      <c r="A331" s="85"/>
      <c r="B331" s="85" t="s">
        <v>2120</v>
      </c>
      <c r="C331" s="85" t="s">
        <v>113</v>
      </c>
      <c r="D331" s="85" t="s">
        <v>1538</v>
      </c>
      <c r="E331" s="85"/>
      <c r="F331" s="85" t="s">
        <v>515</v>
      </c>
      <c r="G331" s="85" t="s">
        <v>1797</v>
      </c>
    </row>
    <row r="332" spans="1:7" s="256" customFormat="1" x14ac:dyDescent="0.25">
      <c r="A332" s="273" t="s">
        <v>1820</v>
      </c>
      <c r="B332" s="231" t="s">
        <v>608</v>
      </c>
      <c r="C332" s="333" t="s">
        <v>83</v>
      </c>
      <c r="D332" s="340" t="s">
        <v>83</v>
      </c>
      <c r="E332" s="258"/>
      <c r="F332" s="241" t="str">
        <f>IF($C$350=0,"",IF(C332="[for completion]","",IF(C332="","",C332/$C$350)))</f>
        <v/>
      </c>
      <c r="G332" s="241" t="str">
        <f>IF($D$350=0,"",IF(D332="[for completion]","",IF(D332="","",D332/$D$350)))</f>
        <v/>
      </c>
    </row>
    <row r="333" spans="1:7" s="256" customFormat="1" x14ac:dyDescent="0.25">
      <c r="A333" s="273" t="s">
        <v>1821</v>
      </c>
      <c r="B333" s="231" t="s">
        <v>608</v>
      </c>
      <c r="C333" s="333" t="s">
        <v>83</v>
      </c>
      <c r="D333" s="340" t="s">
        <v>83</v>
      </c>
      <c r="E333" s="258"/>
      <c r="F333" s="241" t="str">
        <f t="shared" ref="F333:F349" si="12">IF($C$350=0,"",IF(C333="[for completion]","",IF(C333="","",C333/$C$350)))</f>
        <v/>
      </c>
      <c r="G333" s="241" t="str">
        <f t="shared" ref="G333:G349" si="13">IF($D$350=0,"",IF(D333="[for completion]","",IF(D333="","",D333/$D$350)))</f>
        <v/>
      </c>
    </row>
    <row r="334" spans="1:7" s="256" customFormat="1" x14ac:dyDescent="0.25">
      <c r="A334" s="273" t="s">
        <v>1822</v>
      </c>
      <c r="B334" s="231" t="s">
        <v>608</v>
      </c>
      <c r="C334" s="333" t="s">
        <v>83</v>
      </c>
      <c r="D334" s="340" t="s">
        <v>83</v>
      </c>
      <c r="E334" s="258"/>
      <c r="F334" s="241" t="str">
        <f t="shared" si="12"/>
        <v/>
      </c>
      <c r="G334" s="241" t="str">
        <f t="shared" si="13"/>
        <v/>
      </c>
    </row>
    <row r="335" spans="1:7" s="256" customFormat="1" x14ac:dyDescent="0.25">
      <c r="A335" s="273" t="s">
        <v>1823</v>
      </c>
      <c r="B335" s="231" t="s">
        <v>608</v>
      </c>
      <c r="C335" s="333" t="s">
        <v>83</v>
      </c>
      <c r="D335" s="340" t="s">
        <v>83</v>
      </c>
      <c r="E335" s="258"/>
      <c r="F335" s="241" t="str">
        <f t="shared" si="12"/>
        <v/>
      </c>
      <c r="G335" s="241" t="str">
        <f t="shared" si="13"/>
        <v/>
      </c>
    </row>
    <row r="336" spans="1:7" s="256" customFormat="1" x14ac:dyDescent="0.25">
      <c r="A336" s="273" t="s">
        <v>1824</v>
      </c>
      <c r="B336" s="231" t="s">
        <v>608</v>
      </c>
      <c r="C336" s="333" t="s">
        <v>83</v>
      </c>
      <c r="D336" s="340" t="s">
        <v>83</v>
      </c>
      <c r="E336" s="258"/>
      <c r="F336" s="241" t="str">
        <f t="shared" si="12"/>
        <v/>
      </c>
      <c r="G336" s="241" t="str">
        <f t="shared" si="13"/>
        <v/>
      </c>
    </row>
    <row r="337" spans="1:7" s="256" customFormat="1" x14ac:dyDescent="0.25">
      <c r="A337" s="273" t="s">
        <v>1825</v>
      </c>
      <c r="B337" s="231" t="s">
        <v>608</v>
      </c>
      <c r="C337" s="333" t="s">
        <v>83</v>
      </c>
      <c r="D337" s="340" t="s">
        <v>83</v>
      </c>
      <c r="E337" s="258"/>
      <c r="F337" s="241" t="str">
        <f t="shared" si="12"/>
        <v/>
      </c>
      <c r="G337" s="241" t="str">
        <f t="shared" si="13"/>
        <v/>
      </c>
    </row>
    <row r="338" spans="1:7" s="256" customFormat="1" x14ac:dyDescent="0.25">
      <c r="A338" s="273" t="s">
        <v>1826</v>
      </c>
      <c r="B338" s="231" t="s">
        <v>608</v>
      </c>
      <c r="C338" s="333" t="s">
        <v>83</v>
      </c>
      <c r="D338" s="340" t="s">
        <v>83</v>
      </c>
      <c r="E338" s="258"/>
      <c r="F338" s="241" t="str">
        <f t="shared" si="12"/>
        <v/>
      </c>
      <c r="G338" s="241" t="str">
        <f t="shared" si="13"/>
        <v/>
      </c>
    </row>
    <row r="339" spans="1:7" s="256" customFormat="1" x14ac:dyDescent="0.25">
      <c r="A339" s="273" t="s">
        <v>1827</v>
      </c>
      <c r="B339" s="231" t="s">
        <v>608</v>
      </c>
      <c r="C339" s="333" t="s">
        <v>83</v>
      </c>
      <c r="D339" s="340" t="s">
        <v>83</v>
      </c>
      <c r="E339" s="258"/>
      <c r="F339" s="241" t="str">
        <f t="shared" si="12"/>
        <v/>
      </c>
      <c r="G339" s="241" t="str">
        <f t="shared" si="13"/>
        <v/>
      </c>
    </row>
    <row r="340" spans="1:7" s="256" customFormat="1" x14ac:dyDescent="0.25">
      <c r="A340" s="273" t="s">
        <v>1828</v>
      </c>
      <c r="B340" s="231" t="s">
        <v>608</v>
      </c>
      <c r="C340" s="333" t="s">
        <v>83</v>
      </c>
      <c r="D340" s="340" t="s">
        <v>83</v>
      </c>
      <c r="E340" s="258"/>
      <c r="F340" s="241" t="str">
        <f t="shared" si="12"/>
        <v/>
      </c>
      <c r="G340" s="241" t="str">
        <f t="shared" si="13"/>
        <v/>
      </c>
    </row>
    <row r="341" spans="1:7" s="256" customFormat="1" x14ac:dyDescent="0.25">
      <c r="A341" s="273" t="s">
        <v>1829</v>
      </c>
      <c r="B341" s="231" t="s">
        <v>608</v>
      </c>
      <c r="C341" s="333" t="s">
        <v>83</v>
      </c>
      <c r="D341" s="340" t="s">
        <v>83</v>
      </c>
      <c r="E341" s="258"/>
      <c r="F341" s="241" t="str">
        <f t="shared" si="12"/>
        <v/>
      </c>
      <c r="G341" s="241" t="str">
        <f t="shared" si="13"/>
        <v/>
      </c>
    </row>
    <row r="342" spans="1:7" s="256" customFormat="1" x14ac:dyDescent="0.25">
      <c r="A342" s="273" t="s">
        <v>2078</v>
      </c>
      <c r="B342" s="231" t="s">
        <v>608</v>
      </c>
      <c r="C342" s="333" t="s">
        <v>83</v>
      </c>
      <c r="D342" s="340" t="s">
        <v>83</v>
      </c>
      <c r="E342" s="258"/>
      <c r="F342" s="241" t="str">
        <f t="shared" si="12"/>
        <v/>
      </c>
      <c r="G342" s="241" t="str">
        <f t="shared" si="13"/>
        <v/>
      </c>
    </row>
    <row r="343" spans="1:7" s="256" customFormat="1" x14ac:dyDescent="0.25">
      <c r="A343" s="273" t="s">
        <v>2104</v>
      </c>
      <c r="B343" s="231" t="s">
        <v>608</v>
      </c>
      <c r="C343" s="333" t="s">
        <v>83</v>
      </c>
      <c r="D343" s="340" t="s">
        <v>83</v>
      </c>
      <c r="E343" s="258"/>
      <c r="F343" s="241" t="str">
        <f t="shared" si="12"/>
        <v/>
      </c>
      <c r="G343" s="241" t="str">
        <f t="shared" si="13"/>
        <v/>
      </c>
    </row>
    <row r="344" spans="1:7" s="256" customFormat="1" x14ac:dyDescent="0.25">
      <c r="A344" s="273" t="s">
        <v>2105</v>
      </c>
      <c r="B344" s="231" t="s">
        <v>608</v>
      </c>
      <c r="C344" s="333" t="s">
        <v>83</v>
      </c>
      <c r="D344" s="340" t="s">
        <v>83</v>
      </c>
      <c r="E344" s="258"/>
      <c r="F344" s="241" t="str">
        <f t="shared" si="12"/>
        <v/>
      </c>
      <c r="G344" s="241" t="str">
        <f t="shared" si="13"/>
        <v/>
      </c>
    </row>
    <row r="345" spans="1:7" s="256" customFormat="1" x14ac:dyDescent="0.25">
      <c r="A345" s="273" t="s">
        <v>2106</v>
      </c>
      <c r="B345" s="231" t="s">
        <v>608</v>
      </c>
      <c r="C345" s="333" t="s">
        <v>83</v>
      </c>
      <c r="D345" s="340" t="s">
        <v>83</v>
      </c>
      <c r="E345" s="258"/>
      <c r="F345" s="241" t="str">
        <f t="shared" si="12"/>
        <v/>
      </c>
      <c r="G345" s="241" t="str">
        <f t="shared" si="13"/>
        <v/>
      </c>
    </row>
    <row r="346" spans="1:7" s="256" customFormat="1" x14ac:dyDescent="0.25">
      <c r="A346" s="273" t="s">
        <v>2107</v>
      </c>
      <c r="B346" s="231" t="s">
        <v>608</v>
      </c>
      <c r="C346" s="333" t="s">
        <v>83</v>
      </c>
      <c r="D346" s="340" t="s">
        <v>83</v>
      </c>
      <c r="E346" s="258"/>
      <c r="F346" s="241" t="str">
        <f t="shared" si="12"/>
        <v/>
      </c>
      <c r="G346" s="241" t="str">
        <f t="shared" si="13"/>
        <v/>
      </c>
    </row>
    <row r="347" spans="1:7" s="256" customFormat="1" x14ac:dyDescent="0.25">
      <c r="A347" s="273" t="s">
        <v>2108</v>
      </c>
      <c r="B347" s="231" t="s">
        <v>608</v>
      </c>
      <c r="C347" s="333" t="s">
        <v>83</v>
      </c>
      <c r="D347" s="340" t="s">
        <v>83</v>
      </c>
      <c r="E347" s="258"/>
      <c r="F347" s="241" t="str">
        <f t="shared" si="12"/>
        <v/>
      </c>
      <c r="G347" s="241" t="str">
        <f t="shared" si="13"/>
        <v/>
      </c>
    </row>
    <row r="348" spans="1:7" s="256" customFormat="1" x14ac:dyDescent="0.25">
      <c r="A348" s="273" t="s">
        <v>2109</v>
      </c>
      <c r="B348" s="231" t="s">
        <v>608</v>
      </c>
      <c r="C348" s="333" t="s">
        <v>83</v>
      </c>
      <c r="D348" s="340" t="s">
        <v>83</v>
      </c>
      <c r="E348" s="258"/>
      <c r="F348" s="241" t="str">
        <f t="shared" si="12"/>
        <v/>
      </c>
      <c r="G348" s="241" t="str">
        <f t="shared" si="13"/>
        <v/>
      </c>
    </row>
    <row r="349" spans="1:7" s="256" customFormat="1" x14ac:dyDescent="0.25">
      <c r="A349" s="273" t="s">
        <v>2110</v>
      </c>
      <c r="B349" s="231" t="s">
        <v>1954</v>
      </c>
      <c r="C349" s="333" t="s">
        <v>83</v>
      </c>
      <c r="D349" s="340" t="s">
        <v>83</v>
      </c>
      <c r="E349" s="258"/>
      <c r="F349" s="241" t="str">
        <f t="shared" si="12"/>
        <v/>
      </c>
      <c r="G349" s="241" t="str">
        <f t="shared" si="13"/>
        <v/>
      </c>
    </row>
    <row r="350" spans="1:7" s="256" customFormat="1" x14ac:dyDescent="0.25">
      <c r="A350" s="273" t="s">
        <v>2111</v>
      </c>
      <c r="B350" s="259" t="s">
        <v>148</v>
      </c>
      <c r="C350" s="179">
        <v>0</v>
      </c>
      <c r="D350" s="180">
        <v>0</v>
      </c>
      <c r="E350" s="258"/>
      <c r="F350" s="246">
        <f>SUM(F332:F349)</f>
        <v>0</v>
      </c>
      <c r="G350" s="246">
        <f>SUM(G332:G349)</f>
        <v>0</v>
      </c>
    </row>
    <row r="351" spans="1:7" s="256" customFormat="1" x14ac:dyDescent="0.25">
      <c r="A351" s="273" t="s">
        <v>1830</v>
      </c>
      <c r="B351" s="259"/>
      <c r="C351" s="273"/>
      <c r="D351" s="273"/>
      <c r="E351" s="258"/>
      <c r="F351" s="258"/>
      <c r="G351" s="258"/>
    </row>
    <row r="352" spans="1:7" s="256" customFormat="1" x14ac:dyDescent="0.25">
      <c r="A352" s="273" t="s">
        <v>2112</v>
      </c>
      <c r="B352" s="259"/>
      <c r="C352" s="273"/>
      <c r="D352" s="273"/>
      <c r="E352" s="258"/>
      <c r="F352" s="258"/>
      <c r="G352" s="258"/>
    </row>
    <row r="353" spans="1:7" x14ac:dyDescent="0.25">
      <c r="A353" s="85"/>
      <c r="B353" s="85" t="s">
        <v>2466</v>
      </c>
      <c r="C353" s="85" t="s">
        <v>113</v>
      </c>
      <c r="D353" s="85" t="s">
        <v>1538</v>
      </c>
      <c r="E353" s="85"/>
      <c r="F353" s="85" t="s">
        <v>515</v>
      </c>
      <c r="G353" s="85" t="s">
        <v>2469</v>
      </c>
    </row>
    <row r="354" spans="1:7" x14ac:dyDescent="0.25">
      <c r="A354" s="214" t="s">
        <v>1831</v>
      </c>
      <c r="B354" s="221" t="s">
        <v>1529</v>
      </c>
      <c r="C354" s="333" t="s">
        <v>83</v>
      </c>
      <c r="D354" s="340" t="s">
        <v>83</v>
      </c>
      <c r="E354" s="219"/>
      <c r="F354" s="241" t="str">
        <f>IF($C$364=0,"",IF(C354="[for completion]","",IF(C354="","",C354/$C$364)))</f>
        <v/>
      </c>
      <c r="G354" s="241" t="str">
        <f>IF($D$364=0,"",IF(D354="[for completion]","",IF(D354="","",D354/$D$364)))</f>
        <v/>
      </c>
    </row>
    <row r="355" spans="1:7" x14ac:dyDescent="0.25">
      <c r="A355" s="273" t="s">
        <v>1832</v>
      </c>
      <c r="B355" s="221" t="s">
        <v>1530</v>
      </c>
      <c r="C355" s="333" t="s">
        <v>83</v>
      </c>
      <c r="D355" s="340" t="s">
        <v>83</v>
      </c>
      <c r="E355" s="219"/>
      <c r="F355" s="241" t="str">
        <f t="shared" ref="F355:F363" si="14">IF($C$364=0,"",IF(C355="[for completion]","",IF(C355="","",C355/$C$364)))</f>
        <v/>
      </c>
      <c r="G355" s="241" t="str">
        <f t="shared" ref="G355:G363" si="15">IF($D$364=0,"",IF(D355="[for completion]","",IF(D355="","",D355/$D$364)))</f>
        <v/>
      </c>
    </row>
    <row r="356" spans="1:7" x14ac:dyDescent="0.25">
      <c r="A356" s="273" t="s">
        <v>1833</v>
      </c>
      <c r="B356" s="221" t="s">
        <v>1531</v>
      </c>
      <c r="C356" s="333" t="s">
        <v>83</v>
      </c>
      <c r="D356" s="340" t="s">
        <v>83</v>
      </c>
      <c r="E356" s="219"/>
      <c r="F356" s="241" t="str">
        <f t="shared" si="14"/>
        <v/>
      </c>
      <c r="G356" s="241" t="str">
        <f>IF($D$364=0,"",IF(D356="[for completion]","",IF(D356="","",D356/$D$364)))</f>
        <v/>
      </c>
    </row>
    <row r="357" spans="1:7" x14ac:dyDescent="0.25">
      <c r="A357" s="273" t="s">
        <v>1834</v>
      </c>
      <c r="B357" s="221" t="s">
        <v>1532</v>
      </c>
      <c r="C357" s="333" t="s">
        <v>83</v>
      </c>
      <c r="D357" s="340" t="s">
        <v>83</v>
      </c>
      <c r="E357" s="219"/>
      <c r="F357" s="241" t="str">
        <f t="shared" si="14"/>
        <v/>
      </c>
      <c r="G357" s="241" t="str">
        <f t="shared" si="15"/>
        <v/>
      </c>
    </row>
    <row r="358" spans="1:7" x14ac:dyDescent="0.25">
      <c r="A358" s="273" t="s">
        <v>1835</v>
      </c>
      <c r="B358" s="221" t="s">
        <v>1533</v>
      </c>
      <c r="C358" s="333" t="s">
        <v>83</v>
      </c>
      <c r="D358" s="340" t="s">
        <v>83</v>
      </c>
      <c r="E358" s="219"/>
      <c r="F358" s="241" t="str">
        <f>IF($C$364=0,"",IF(C358="[for completion]","",IF(C358="","",C358/$C$364)))</f>
        <v/>
      </c>
      <c r="G358" s="241" t="str">
        <f t="shared" si="15"/>
        <v/>
      </c>
    </row>
    <row r="359" spans="1:7" x14ac:dyDescent="0.25">
      <c r="A359" s="273" t="s">
        <v>1836</v>
      </c>
      <c r="B359" s="221" t="s">
        <v>1534</v>
      </c>
      <c r="C359" s="333" t="s">
        <v>83</v>
      </c>
      <c r="D359" s="340" t="s">
        <v>83</v>
      </c>
      <c r="E359" s="219"/>
      <c r="F359" s="241" t="str">
        <f t="shared" si="14"/>
        <v/>
      </c>
      <c r="G359" s="241" t="str">
        <f>IF($D$364=0,"",IF(D359="[for completion]","",IF(D359="","",D359/$D$364)))</f>
        <v/>
      </c>
    </row>
    <row r="360" spans="1:7" x14ac:dyDescent="0.25">
      <c r="A360" s="273" t="s">
        <v>1948</v>
      </c>
      <c r="B360" s="221" t="s">
        <v>1535</v>
      </c>
      <c r="C360" s="333" t="s">
        <v>83</v>
      </c>
      <c r="D360" s="340" t="s">
        <v>83</v>
      </c>
      <c r="E360" s="219"/>
      <c r="F360" s="241" t="str">
        <f t="shared" si="14"/>
        <v/>
      </c>
      <c r="G360" s="241" t="str">
        <f t="shared" si="15"/>
        <v/>
      </c>
    </row>
    <row r="361" spans="1:7" x14ac:dyDescent="0.25">
      <c r="A361" s="273" t="s">
        <v>1949</v>
      </c>
      <c r="B361" s="221" t="s">
        <v>1536</v>
      </c>
      <c r="C361" s="333" t="s">
        <v>83</v>
      </c>
      <c r="D361" s="340" t="s">
        <v>83</v>
      </c>
      <c r="E361" s="219"/>
      <c r="F361" s="241" t="str">
        <f t="shared" si="14"/>
        <v/>
      </c>
      <c r="G361" s="241" t="str">
        <f t="shared" si="15"/>
        <v/>
      </c>
    </row>
    <row r="362" spans="1:7" x14ac:dyDescent="0.25">
      <c r="A362" s="273" t="s">
        <v>2117</v>
      </c>
      <c r="B362" s="221" t="s">
        <v>1537</v>
      </c>
      <c r="C362" s="333" t="s">
        <v>83</v>
      </c>
      <c r="D362" s="340" t="s">
        <v>83</v>
      </c>
      <c r="E362" s="219"/>
      <c r="F362" s="241" t="str">
        <f t="shared" si="14"/>
        <v/>
      </c>
      <c r="G362" s="241" t="str">
        <f t="shared" si="15"/>
        <v/>
      </c>
    </row>
    <row r="363" spans="1:7" s="256" customFormat="1" x14ac:dyDescent="0.25">
      <c r="A363" s="273" t="s">
        <v>2118</v>
      </c>
      <c r="B363" s="259" t="s">
        <v>1954</v>
      </c>
      <c r="C363" s="333" t="s">
        <v>83</v>
      </c>
      <c r="D363" s="340" t="s">
        <v>83</v>
      </c>
      <c r="E363" s="258"/>
      <c r="F363" s="241" t="str">
        <f t="shared" si="14"/>
        <v/>
      </c>
      <c r="G363" s="241" t="str">
        <f t="shared" si="15"/>
        <v/>
      </c>
    </row>
    <row r="364" spans="1:7" x14ac:dyDescent="0.25">
      <c r="A364" s="273" t="s">
        <v>2119</v>
      </c>
      <c r="B364" s="221" t="s">
        <v>148</v>
      </c>
      <c r="C364" s="179">
        <v>0</v>
      </c>
      <c r="D364" s="180">
        <v>0</v>
      </c>
      <c r="E364" s="219"/>
      <c r="F364" s="246">
        <f>SUM(F354:F363)</f>
        <v>0</v>
      </c>
      <c r="G364" s="246">
        <f>SUM(G354:G363)</f>
        <v>0</v>
      </c>
    </row>
    <row r="365" spans="1:7" x14ac:dyDescent="0.25">
      <c r="A365" s="214" t="s">
        <v>1837</v>
      </c>
      <c r="B365" s="221"/>
      <c r="C365" s="214"/>
      <c r="D365" s="214"/>
      <c r="E365" s="219"/>
      <c r="F365" s="219"/>
      <c r="G365" s="219"/>
    </row>
    <row r="366" spans="1:7" x14ac:dyDescent="0.25">
      <c r="A366" s="85"/>
      <c r="B366" s="85" t="s">
        <v>2113</v>
      </c>
      <c r="C366" s="85" t="s">
        <v>113</v>
      </c>
      <c r="D366" s="85" t="s">
        <v>1538</v>
      </c>
      <c r="E366" s="85"/>
      <c r="F366" s="85" t="s">
        <v>515</v>
      </c>
      <c r="G366" s="85" t="s">
        <v>2469</v>
      </c>
    </row>
    <row r="367" spans="1:7" x14ac:dyDescent="0.25">
      <c r="A367" s="257" t="s">
        <v>1950</v>
      </c>
      <c r="B367" s="259" t="s">
        <v>1942</v>
      </c>
      <c r="C367" s="333" t="s">
        <v>83</v>
      </c>
      <c r="D367" s="340" t="s">
        <v>83</v>
      </c>
      <c r="E367" s="258"/>
      <c r="F367" s="241" t="str">
        <f>IF($C$374=0,"",IF(C367="[for completion]","",IF(C367="","",C367/$C$374)))</f>
        <v/>
      </c>
      <c r="G367" s="241" t="str">
        <f>IF($D$374=0,"",IF(D367="[for completion]","",IF(D367="","",D367/$D$374)))</f>
        <v/>
      </c>
    </row>
    <row r="368" spans="1:7" x14ac:dyDescent="0.25">
      <c r="A368" s="273" t="s">
        <v>1951</v>
      </c>
      <c r="B368" s="264" t="s">
        <v>1943</v>
      </c>
      <c r="C368" s="333" t="s">
        <v>83</v>
      </c>
      <c r="D368" s="340" t="s">
        <v>83</v>
      </c>
      <c r="E368" s="258"/>
      <c r="F368" s="241" t="str">
        <f t="shared" ref="F368:F373" si="16">IF($C$374=0,"",IF(C368="[for completion]","",IF(C368="","",C368/$C$374)))</f>
        <v/>
      </c>
      <c r="G368" s="241" t="str">
        <f t="shared" ref="G368:G373" si="17">IF($D$374=0,"",IF(D368="[for completion]","",IF(D368="","",D368/$D$374)))</f>
        <v/>
      </c>
    </row>
    <row r="369" spans="1:7" x14ac:dyDescent="0.25">
      <c r="A369" s="273" t="s">
        <v>1952</v>
      </c>
      <c r="B369" s="259" t="s">
        <v>1944</v>
      </c>
      <c r="C369" s="333" t="s">
        <v>83</v>
      </c>
      <c r="D369" s="340" t="s">
        <v>83</v>
      </c>
      <c r="E369" s="258"/>
      <c r="F369" s="241" t="str">
        <f t="shared" si="16"/>
        <v/>
      </c>
      <c r="G369" s="241" t="str">
        <f t="shared" si="17"/>
        <v/>
      </c>
    </row>
    <row r="370" spans="1:7" x14ac:dyDescent="0.25">
      <c r="A370" s="273" t="s">
        <v>1953</v>
      </c>
      <c r="B370" s="259" t="s">
        <v>1945</v>
      </c>
      <c r="C370" s="333" t="s">
        <v>83</v>
      </c>
      <c r="D370" s="340" t="s">
        <v>83</v>
      </c>
      <c r="E370" s="258"/>
      <c r="F370" s="241" t="str">
        <f t="shared" si="16"/>
        <v/>
      </c>
      <c r="G370" s="241" t="str">
        <f t="shared" si="17"/>
        <v/>
      </c>
    </row>
    <row r="371" spans="1:7" x14ac:dyDescent="0.25">
      <c r="A371" s="273" t="s">
        <v>1955</v>
      </c>
      <c r="B371" s="259" t="s">
        <v>1946</v>
      </c>
      <c r="C371" s="333" t="s">
        <v>83</v>
      </c>
      <c r="D371" s="340" t="s">
        <v>83</v>
      </c>
      <c r="E371" s="258"/>
      <c r="F371" s="241" t="str">
        <f t="shared" si="16"/>
        <v/>
      </c>
      <c r="G371" s="241" t="str">
        <f t="shared" si="17"/>
        <v/>
      </c>
    </row>
    <row r="372" spans="1:7" x14ac:dyDescent="0.25">
      <c r="A372" s="273" t="s">
        <v>2114</v>
      </c>
      <c r="B372" s="259" t="s">
        <v>1947</v>
      </c>
      <c r="C372" s="333" t="s">
        <v>83</v>
      </c>
      <c r="D372" s="340" t="s">
        <v>83</v>
      </c>
      <c r="E372" s="258"/>
      <c r="F372" s="241" t="str">
        <f t="shared" si="16"/>
        <v/>
      </c>
      <c r="G372" s="241" t="str">
        <f t="shared" si="17"/>
        <v/>
      </c>
    </row>
    <row r="373" spans="1:7" x14ac:dyDescent="0.25">
      <c r="A373" s="273" t="s">
        <v>2115</v>
      </c>
      <c r="B373" s="259" t="s">
        <v>1539</v>
      </c>
      <c r="C373" s="333" t="s">
        <v>83</v>
      </c>
      <c r="D373" s="340" t="s">
        <v>83</v>
      </c>
      <c r="E373" s="258"/>
      <c r="F373" s="241" t="str">
        <f t="shared" si="16"/>
        <v/>
      </c>
      <c r="G373" s="241" t="str">
        <f t="shared" si="17"/>
        <v/>
      </c>
    </row>
    <row r="374" spans="1:7" x14ac:dyDescent="0.25">
      <c r="A374" s="273" t="s">
        <v>2116</v>
      </c>
      <c r="B374" s="259" t="s">
        <v>148</v>
      </c>
      <c r="C374" s="179">
        <f>SUM(C367:C373)</f>
        <v>0</v>
      </c>
      <c r="D374" s="180">
        <f>SUM(D367:D373)</f>
        <v>0</v>
      </c>
      <c r="E374" s="258"/>
      <c r="F374" s="246">
        <f>SUM(F367:F373)</f>
        <v>0</v>
      </c>
      <c r="G374" s="246">
        <f>SUM(G367:G373)</f>
        <v>0</v>
      </c>
    </row>
    <row r="375" spans="1:7" x14ac:dyDescent="0.25">
      <c r="A375" s="257" t="s">
        <v>1956</v>
      </c>
      <c r="B375" s="259"/>
      <c r="C375" s="257"/>
      <c r="D375" s="257"/>
      <c r="E375" s="258"/>
      <c r="F375" s="258"/>
      <c r="G375" s="258"/>
    </row>
    <row r="376" spans="1:7" x14ac:dyDescent="0.25">
      <c r="A376" s="85"/>
      <c r="B376" s="85" t="s">
        <v>2467</v>
      </c>
      <c r="C376" s="85" t="s">
        <v>113</v>
      </c>
      <c r="D376" s="85" t="s">
        <v>1538</v>
      </c>
      <c r="E376" s="85"/>
      <c r="F376" s="85" t="s">
        <v>515</v>
      </c>
      <c r="G376" s="85" t="s">
        <v>2469</v>
      </c>
    </row>
    <row r="377" spans="1:7" x14ac:dyDescent="0.25">
      <c r="A377" s="257" t="s">
        <v>2096</v>
      </c>
      <c r="B377" s="259" t="s">
        <v>2468</v>
      </c>
      <c r="C377" s="333" t="s">
        <v>83</v>
      </c>
      <c r="D377" s="340" t="s">
        <v>83</v>
      </c>
      <c r="E377" s="258"/>
      <c r="F377" s="241" t="str">
        <f>IF($C$381=0,"",IF(C377="[for completion]","",IF(C377="","",C377/$C$381)))</f>
        <v/>
      </c>
      <c r="G377" s="241" t="str">
        <f>IF($D$381=0,"",IF(D377="[for completion]","",IF(D377="","",D377/$D$381)))</f>
        <v/>
      </c>
    </row>
    <row r="378" spans="1:7" x14ac:dyDescent="0.25">
      <c r="A378" s="273" t="s">
        <v>2097</v>
      </c>
      <c r="B378" s="264" t="s">
        <v>2380</v>
      </c>
      <c r="C378" s="333" t="s">
        <v>83</v>
      </c>
      <c r="D378" s="340" t="s">
        <v>83</v>
      </c>
      <c r="E378" s="258"/>
      <c r="F378" s="241" t="str">
        <f t="shared" ref="F378:F380" si="18">IF($C$381=0,"",IF(C378="[for completion]","",IF(C378="","",C378/$C$381)))</f>
        <v/>
      </c>
      <c r="G378" s="241" t="str">
        <f t="shared" ref="G378:G380" si="19">IF($D$381=0,"",IF(D378="[for completion]","",IF(D378="","",D378/$D$381)))</f>
        <v/>
      </c>
    </row>
    <row r="379" spans="1:7" x14ac:dyDescent="0.25">
      <c r="A379" s="273" t="s">
        <v>2098</v>
      </c>
      <c r="B379" s="259" t="s">
        <v>1539</v>
      </c>
      <c r="C379" s="333" t="s">
        <v>83</v>
      </c>
      <c r="D379" s="340" t="s">
        <v>83</v>
      </c>
      <c r="E379" s="258"/>
      <c r="F379" s="241" t="str">
        <f t="shared" si="18"/>
        <v/>
      </c>
      <c r="G379" s="241" t="str">
        <f>IF($D$381=0,"",IF(D379="[for completion]","",IF(D379="","",D379/$D$381)))</f>
        <v/>
      </c>
    </row>
    <row r="380" spans="1:7" x14ac:dyDescent="0.25">
      <c r="A380" s="273" t="s">
        <v>2099</v>
      </c>
      <c r="B380" s="262" t="s">
        <v>1954</v>
      </c>
      <c r="C380" s="333" t="s">
        <v>83</v>
      </c>
      <c r="D380" s="340" t="s">
        <v>83</v>
      </c>
      <c r="E380" s="258"/>
      <c r="F380" s="241" t="str">
        <f t="shared" si="18"/>
        <v/>
      </c>
      <c r="G380" s="241" t="str">
        <f t="shared" si="19"/>
        <v/>
      </c>
    </row>
    <row r="381" spans="1:7" x14ac:dyDescent="0.25">
      <c r="A381" s="273" t="s">
        <v>2100</v>
      </c>
      <c r="B381" s="259" t="s">
        <v>148</v>
      </c>
      <c r="C381" s="179">
        <f>SUM(C377:C380)</f>
        <v>0</v>
      </c>
      <c r="D381" s="180">
        <f>SUM(D377:D380)</f>
        <v>0</v>
      </c>
      <c r="E381" s="258"/>
      <c r="F381" s="246">
        <f>SUM(F377:F380)</f>
        <v>0</v>
      </c>
      <c r="G381" s="246">
        <f>SUM(G377:G380)</f>
        <v>0</v>
      </c>
    </row>
    <row r="382" spans="1:7" x14ac:dyDescent="0.25">
      <c r="A382" s="257" t="s">
        <v>2101</v>
      </c>
      <c r="B382" s="262"/>
      <c r="C382" s="263"/>
      <c r="D382" s="262"/>
      <c r="E382" s="260"/>
      <c r="F382" s="260"/>
      <c r="G382" s="260"/>
    </row>
    <row r="383" spans="1:7" x14ac:dyDescent="0.25">
      <c r="A383" s="273" t="s">
        <v>2102</v>
      </c>
      <c r="B383" s="224"/>
      <c r="C383" s="239"/>
      <c r="D383" s="224"/>
      <c r="E383" s="222"/>
      <c r="F383" s="222"/>
      <c r="G383" s="222"/>
    </row>
    <row r="384" spans="1:7" s="256" customFormat="1" x14ac:dyDescent="0.25">
      <c r="A384" s="273" t="s">
        <v>2288</v>
      </c>
    </row>
    <row r="385" spans="1:7" x14ac:dyDescent="0.25">
      <c r="A385" s="273" t="s">
        <v>2289</v>
      </c>
    </row>
    <row r="386" spans="1:7" x14ac:dyDescent="0.25">
      <c r="A386" s="273" t="s">
        <v>2290</v>
      </c>
    </row>
    <row r="387" spans="1:7" x14ac:dyDescent="0.25">
      <c r="A387" s="273" t="s">
        <v>2291</v>
      </c>
    </row>
    <row r="388" spans="1:7" x14ac:dyDescent="0.25">
      <c r="A388" s="273" t="s">
        <v>2292</v>
      </c>
    </row>
    <row r="389" spans="1:7" x14ac:dyDescent="0.25">
      <c r="A389" s="273" t="s">
        <v>2293</v>
      </c>
    </row>
    <row r="390" spans="1:7" x14ac:dyDescent="0.25">
      <c r="A390" s="273" t="s">
        <v>2294</v>
      </c>
    </row>
    <row r="391" spans="1:7" x14ac:dyDescent="0.25">
      <c r="A391" s="273" t="s">
        <v>2295</v>
      </c>
      <c r="B391" s="224"/>
      <c r="C391" s="239"/>
      <c r="D391" s="224"/>
      <c r="E391" s="222"/>
      <c r="F391" s="222"/>
      <c r="G391" s="222"/>
    </row>
    <row r="392" spans="1:7" x14ac:dyDescent="0.25">
      <c r="A392" s="273" t="s">
        <v>2296</v>
      </c>
      <c r="B392" s="224"/>
      <c r="C392" s="239"/>
      <c r="D392" s="224"/>
      <c r="E392" s="222"/>
      <c r="F392" s="222"/>
      <c r="G392" s="222"/>
    </row>
    <row r="393" spans="1:7" x14ac:dyDescent="0.25">
      <c r="A393" s="273" t="s">
        <v>2297</v>
      </c>
      <c r="B393" s="224"/>
      <c r="C393" s="239"/>
      <c r="D393" s="224"/>
      <c r="E393" s="222"/>
      <c r="F393" s="222"/>
      <c r="G393" s="222"/>
    </row>
    <row r="394" spans="1:7" x14ac:dyDescent="0.25">
      <c r="A394" s="273" t="s">
        <v>2298</v>
      </c>
      <c r="B394" s="224"/>
      <c r="C394" s="239"/>
      <c r="D394" s="224"/>
      <c r="E394" s="222"/>
      <c r="F394" s="222"/>
      <c r="G394" s="222"/>
    </row>
    <row r="395" spans="1:7" x14ac:dyDescent="0.25">
      <c r="A395" s="273" t="s">
        <v>2299</v>
      </c>
      <c r="B395" s="224"/>
      <c r="C395" s="239"/>
      <c r="D395" s="224"/>
      <c r="E395" s="222"/>
      <c r="F395" s="222"/>
      <c r="G395" s="222"/>
    </row>
    <row r="396" spans="1:7" x14ac:dyDescent="0.25">
      <c r="A396" s="273" t="s">
        <v>2300</v>
      </c>
      <c r="B396" s="224"/>
      <c r="C396" s="239"/>
      <c r="D396" s="224"/>
      <c r="E396" s="222"/>
      <c r="F396" s="222"/>
      <c r="G396" s="222"/>
    </row>
    <row r="397" spans="1:7" x14ac:dyDescent="0.25">
      <c r="A397" s="273" t="s">
        <v>2301</v>
      </c>
      <c r="B397" s="224"/>
      <c r="C397" s="239"/>
      <c r="D397" s="224"/>
      <c r="E397" s="222"/>
      <c r="F397" s="222"/>
      <c r="G397" s="222"/>
    </row>
    <row r="398" spans="1:7" x14ac:dyDescent="0.25">
      <c r="A398" s="273" t="s">
        <v>2302</v>
      </c>
      <c r="B398" s="224"/>
      <c r="C398" s="239"/>
      <c r="D398" s="224"/>
      <c r="E398" s="222"/>
      <c r="F398" s="222"/>
      <c r="G398" s="222"/>
    </row>
    <row r="399" spans="1:7" x14ac:dyDescent="0.25">
      <c r="A399" s="273" t="s">
        <v>2303</v>
      </c>
      <c r="B399" s="224"/>
      <c r="C399" s="239"/>
      <c r="D399" s="224"/>
      <c r="E399" s="222"/>
      <c r="F399" s="222"/>
      <c r="G399" s="222"/>
    </row>
    <row r="400" spans="1:7" x14ac:dyDescent="0.25">
      <c r="A400" s="273" t="s">
        <v>2304</v>
      </c>
      <c r="B400" s="224"/>
      <c r="C400" s="239"/>
      <c r="D400" s="224"/>
      <c r="E400" s="222"/>
      <c r="F400" s="222"/>
      <c r="G400" s="222"/>
    </row>
    <row r="401" spans="1:7" x14ac:dyDescent="0.25">
      <c r="A401" s="273" t="s">
        <v>2305</v>
      </c>
      <c r="B401" s="224"/>
      <c r="C401" s="239"/>
      <c r="D401" s="224"/>
      <c r="E401" s="222"/>
      <c r="F401" s="222"/>
      <c r="G401" s="222"/>
    </row>
    <row r="402" spans="1:7" x14ac:dyDescent="0.25">
      <c r="A402" s="273" t="s">
        <v>2306</v>
      </c>
      <c r="B402" s="224"/>
      <c r="C402" s="239"/>
      <c r="D402" s="224"/>
      <c r="E402" s="222"/>
      <c r="F402" s="222"/>
      <c r="G402" s="222"/>
    </row>
    <row r="403" spans="1:7" x14ac:dyDescent="0.25">
      <c r="A403" s="273" t="s">
        <v>2307</v>
      </c>
      <c r="B403" s="224"/>
      <c r="C403" s="239"/>
      <c r="D403" s="224"/>
      <c r="E403" s="222"/>
      <c r="F403" s="222"/>
      <c r="G403" s="222"/>
    </row>
    <row r="404" spans="1:7" x14ac:dyDescent="0.25">
      <c r="A404" s="273" t="s">
        <v>2308</v>
      </c>
      <c r="B404" s="224"/>
      <c r="C404" s="239"/>
      <c r="D404" s="224"/>
      <c r="E404" s="222"/>
      <c r="F404" s="222"/>
      <c r="G404" s="222"/>
    </row>
    <row r="405" spans="1:7" x14ac:dyDescent="0.25">
      <c r="A405" s="273" t="s">
        <v>2309</v>
      </c>
      <c r="B405" s="224"/>
      <c r="C405" s="239"/>
      <c r="D405" s="224"/>
      <c r="E405" s="222"/>
      <c r="F405" s="222"/>
      <c r="G405" s="222"/>
    </row>
    <row r="406" spans="1:7" x14ac:dyDescent="0.25">
      <c r="A406" s="273" t="s">
        <v>2310</v>
      </c>
      <c r="B406" s="224"/>
      <c r="C406" s="239"/>
      <c r="D406" s="224"/>
      <c r="E406" s="222"/>
      <c r="F406" s="222"/>
      <c r="G406" s="222"/>
    </row>
    <row r="407" spans="1:7" x14ac:dyDescent="0.25">
      <c r="A407" s="273" t="s">
        <v>2311</v>
      </c>
      <c r="B407" s="224"/>
      <c r="C407" s="239"/>
      <c r="D407" s="224"/>
      <c r="E407" s="222"/>
      <c r="F407" s="222"/>
      <c r="G407" s="222"/>
    </row>
    <row r="408" spans="1:7" x14ac:dyDescent="0.25">
      <c r="A408" s="273" t="s">
        <v>2312</v>
      </c>
      <c r="B408" s="224"/>
      <c r="C408" s="239"/>
      <c r="D408" s="224"/>
      <c r="E408" s="222"/>
      <c r="F408" s="222"/>
      <c r="G408" s="222"/>
    </row>
    <row r="409" spans="1:7" x14ac:dyDescent="0.25">
      <c r="A409" s="273" t="s">
        <v>2313</v>
      </c>
      <c r="B409" s="224"/>
      <c r="C409" s="239"/>
      <c r="D409" s="224"/>
      <c r="E409" s="222"/>
      <c r="F409" s="222"/>
      <c r="G409" s="222"/>
    </row>
    <row r="410" spans="1:7" x14ac:dyDescent="0.25">
      <c r="A410" s="273" t="s">
        <v>2314</v>
      </c>
      <c r="B410" s="224"/>
      <c r="C410" s="239"/>
      <c r="D410" s="224"/>
      <c r="E410" s="222"/>
      <c r="F410" s="222"/>
      <c r="G410" s="222"/>
    </row>
    <row r="411" spans="1:7" x14ac:dyDescent="0.25">
      <c r="A411" s="273" t="s">
        <v>2315</v>
      </c>
      <c r="B411" s="224"/>
      <c r="C411" s="239"/>
      <c r="D411" s="224"/>
      <c r="E411" s="222"/>
      <c r="F411" s="222"/>
      <c r="G411" s="222"/>
    </row>
    <row r="412" spans="1:7" x14ac:dyDescent="0.25">
      <c r="A412" s="273" t="s">
        <v>2316</v>
      </c>
      <c r="B412" s="224"/>
      <c r="C412" s="239"/>
      <c r="D412" s="224"/>
      <c r="E412" s="222"/>
      <c r="F412" s="222"/>
      <c r="G412" s="222"/>
    </row>
    <row r="413" spans="1:7" x14ac:dyDescent="0.25">
      <c r="A413" s="273" t="s">
        <v>2317</v>
      </c>
      <c r="B413" s="224"/>
      <c r="C413" s="239"/>
      <c r="D413" s="224"/>
      <c r="E413" s="222"/>
      <c r="F413" s="222"/>
      <c r="G413" s="222"/>
    </row>
    <row r="414" spans="1:7" x14ac:dyDescent="0.25">
      <c r="A414" s="273" t="s">
        <v>2318</v>
      </c>
      <c r="B414" s="224"/>
      <c r="C414" s="239"/>
      <c r="D414" s="224"/>
      <c r="E414" s="222"/>
      <c r="F414" s="222"/>
      <c r="G414" s="222"/>
    </row>
    <row r="415" spans="1:7" x14ac:dyDescent="0.25">
      <c r="A415" s="273" t="s">
        <v>2319</v>
      </c>
      <c r="B415" s="224"/>
      <c r="C415" s="239"/>
      <c r="D415" s="224"/>
      <c r="E415" s="222"/>
      <c r="F415" s="222"/>
      <c r="G415" s="222"/>
    </row>
    <row r="416" spans="1:7" x14ac:dyDescent="0.25">
      <c r="A416" s="273" t="s">
        <v>2320</v>
      </c>
      <c r="B416" s="224"/>
      <c r="C416" s="239"/>
      <c r="D416" s="224"/>
      <c r="E416" s="222"/>
      <c r="F416" s="222"/>
      <c r="G416" s="222"/>
    </row>
    <row r="417" spans="1:7" x14ac:dyDescent="0.25">
      <c r="A417" s="273" t="s">
        <v>2321</v>
      </c>
      <c r="B417" s="224"/>
      <c r="C417" s="239"/>
      <c r="D417" s="224"/>
      <c r="E417" s="222"/>
      <c r="F417" s="222"/>
      <c r="G417" s="222"/>
    </row>
    <row r="418" spans="1:7" x14ac:dyDescent="0.25">
      <c r="A418" s="273" t="s">
        <v>2322</v>
      </c>
      <c r="B418" s="224"/>
      <c r="C418" s="239"/>
      <c r="D418" s="224"/>
      <c r="E418" s="222"/>
      <c r="F418" s="222"/>
      <c r="G418" s="222"/>
    </row>
    <row r="419" spans="1:7" x14ac:dyDescent="0.25">
      <c r="A419" s="273" t="s">
        <v>2323</v>
      </c>
      <c r="B419" s="224"/>
      <c r="C419" s="239"/>
      <c r="D419" s="224"/>
      <c r="E419" s="222"/>
      <c r="F419" s="222"/>
      <c r="G419" s="222"/>
    </row>
    <row r="420" spans="1:7" x14ac:dyDescent="0.25">
      <c r="A420" s="273" t="s">
        <v>2324</v>
      </c>
      <c r="B420" s="224"/>
      <c r="C420" s="239"/>
      <c r="D420" s="224"/>
      <c r="E420" s="222"/>
      <c r="F420" s="222"/>
      <c r="G420" s="222"/>
    </row>
    <row r="421" spans="1:7" x14ac:dyDescent="0.25">
      <c r="A421" s="273" t="s">
        <v>2325</v>
      </c>
      <c r="B421" s="224"/>
      <c r="C421" s="239"/>
      <c r="D421" s="224"/>
      <c r="E421" s="222"/>
      <c r="F421" s="222"/>
      <c r="G421" s="222"/>
    </row>
    <row r="422" spans="1:7" x14ac:dyDescent="0.25">
      <c r="A422" s="273" t="s">
        <v>2326</v>
      </c>
      <c r="B422" s="224"/>
      <c r="C422" s="239"/>
      <c r="D422" s="224"/>
      <c r="E422" s="222"/>
      <c r="F422" s="222"/>
      <c r="G422" s="222"/>
    </row>
    <row r="423" spans="1:7" x14ac:dyDescent="0.25">
      <c r="A423" s="273" t="s">
        <v>2327</v>
      </c>
      <c r="B423" s="224"/>
      <c r="C423" s="239"/>
      <c r="D423" s="224"/>
      <c r="E423" s="222"/>
      <c r="F423" s="222"/>
      <c r="G423" s="222"/>
    </row>
    <row r="424" spans="1:7" x14ac:dyDescent="0.25">
      <c r="A424" s="273" t="s">
        <v>2328</v>
      </c>
      <c r="B424" s="224"/>
      <c r="C424" s="239"/>
      <c r="D424" s="224"/>
      <c r="E424" s="222"/>
      <c r="F424" s="222"/>
      <c r="G424" s="222"/>
    </row>
    <row r="425" spans="1:7" x14ac:dyDescent="0.25">
      <c r="A425" s="273" t="s">
        <v>2329</v>
      </c>
      <c r="B425" s="224"/>
      <c r="C425" s="239"/>
      <c r="D425" s="224"/>
      <c r="E425" s="222"/>
      <c r="F425" s="222"/>
      <c r="G425" s="222"/>
    </row>
    <row r="426" spans="1:7" x14ac:dyDescent="0.25">
      <c r="A426" s="273" t="s">
        <v>2330</v>
      </c>
      <c r="B426" s="224"/>
      <c r="C426" s="239"/>
      <c r="D426" s="224"/>
      <c r="E426" s="222"/>
      <c r="F426" s="222"/>
      <c r="G426" s="222"/>
    </row>
    <row r="427" spans="1:7" x14ac:dyDescent="0.25">
      <c r="A427" s="273" t="s">
        <v>2331</v>
      </c>
      <c r="B427" s="224"/>
      <c r="C427" s="239"/>
      <c r="D427" s="224"/>
      <c r="E427" s="222"/>
      <c r="F427" s="222"/>
      <c r="G427" s="222"/>
    </row>
    <row r="428" spans="1:7" x14ac:dyDescent="0.25">
      <c r="A428" s="273" t="s">
        <v>2332</v>
      </c>
      <c r="B428" s="224"/>
      <c r="C428" s="239"/>
      <c r="D428" s="224"/>
      <c r="E428" s="222"/>
      <c r="F428" s="222"/>
      <c r="G428" s="222"/>
    </row>
    <row r="429" spans="1:7" x14ac:dyDescent="0.25">
      <c r="A429" s="273" t="s">
        <v>2333</v>
      </c>
      <c r="B429" s="224"/>
      <c r="C429" s="239"/>
      <c r="D429" s="224"/>
      <c r="E429" s="222"/>
      <c r="F429" s="222"/>
      <c r="G429" s="222"/>
    </row>
    <row r="430" spans="1:7" x14ac:dyDescent="0.25">
      <c r="A430" s="273" t="s">
        <v>2334</v>
      </c>
      <c r="B430" s="224"/>
      <c r="C430" s="239"/>
      <c r="D430" s="224"/>
      <c r="E430" s="222"/>
      <c r="F430" s="222"/>
      <c r="G430" s="222"/>
    </row>
    <row r="431" spans="1:7" x14ac:dyDescent="0.25">
      <c r="A431" s="273" t="s">
        <v>2335</v>
      </c>
      <c r="B431" s="224"/>
      <c r="C431" s="239"/>
      <c r="D431" s="224"/>
      <c r="E431" s="222"/>
      <c r="F431" s="222"/>
      <c r="G431" s="222"/>
    </row>
    <row r="432" spans="1:7" ht="18.75" x14ac:dyDescent="0.25">
      <c r="A432" s="161"/>
      <c r="B432" s="253" t="s">
        <v>1838</v>
      </c>
      <c r="C432" s="161"/>
      <c r="D432" s="161"/>
      <c r="E432" s="161"/>
      <c r="F432" s="161"/>
      <c r="G432" s="161"/>
    </row>
    <row r="433" spans="1:7" x14ac:dyDescent="0.25">
      <c r="A433" s="85"/>
      <c r="B433" s="85" t="s">
        <v>2197</v>
      </c>
      <c r="C433" s="85" t="s">
        <v>686</v>
      </c>
      <c r="D433" s="85" t="s">
        <v>687</v>
      </c>
      <c r="E433" s="85"/>
      <c r="F433" s="85" t="s">
        <v>516</v>
      </c>
      <c r="G433" s="85" t="s">
        <v>688</v>
      </c>
    </row>
    <row r="434" spans="1:7" x14ac:dyDescent="0.25">
      <c r="A434" s="214" t="s">
        <v>1839</v>
      </c>
      <c r="B434" s="224" t="s">
        <v>690</v>
      </c>
      <c r="C434" s="333" t="s">
        <v>83</v>
      </c>
      <c r="D434" s="234"/>
      <c r="E434" s="234"/>
      <c r="F434" s="235"/>
      <c r="G434" s="235"/>
    </row>
    <row r="435" spans="1:7" x14ac:dyDescent="0.25">
      <c r="A435" s="234"/>
      <c r="B435" s="224"/>
      <c r="C435" s="224"/>
      <c r="D435" s="234"/>
      <c r="E435" s="234"/>
      <c r="F435" s="235"/>
      <c r="G435" s="235"/>
    </row>
    <row r="436" spans="1:7" x14ac:dyDescent="0.25">
      <c r="A436" s="224"/>
      <c r="B436" s="224" t="s">
        <v>691</v>
      </c>
      <c r="C436" s="224"/>
      <c r="D436" s="234"/>
      <c r="E436" s="234"/>
      <c r="F436" s="235"/>
      <c r="G436" s="235"/>
    </row>
    <row r="437" spans="1:7" x14ac:dyDescent="0.25">
      <c r="A437" s="224" t="s">
        <v>1840</v>
      </c>
      <c r="B437" s="231" t="s">
        <v>608</v>
      </c>
      <c r="C437" s="333" t="s">
        <v>83</v>
      </c>
      <c r="D437" s="333" t="s">
        <v>83</v>
      </c>
      <c r="E437" s="234"/>
      <c r="F437" s="241" t="str">
        <f>IF($C$461=0,"",IF(C437="[for completion]","",IF(C437="","",C437/$C$461)))</f>
        <v/>
      </c>
      <c r="G437" s="241" t="str">
        <f>IF($D$461=0,"",IF(D437="[for completion]","",IF(D437="","",D437/$D$461)))</f>
        <v/>
      </c>
    </row>
    <row r="438" spans="1:7" x14ac:dyDescent="0.25">
      <c r="A438" s="262" t="s">
        <v>1841</v>
      </c>
      <c r="B438" s="231" t="s">
        <v>608</v>
      </c>
      <c r="C438" s="333" t="s">
        <v>83</v>
      </c>
      <c r="D438" s="333" t="s">
        <v>83</v>
      </c>
      <c r="E438" s="234"/>
      <c r="F438" s="241" t="str">
        <f t="shared" ref="F438:F460" si="20">IF($C$461=0,"",IF(C438="[for completion]","",IF(C438="","",C438/$C$461)))</f>
        <v/>
      </c>
      <c r="G438" s="241" t="str">
        <f t="shared" ref="G438:G460" si="21">IF($D$461=0,"",IF(D438="[for completion]","",IF(D438="","",D438/$D$461)))</f>
        <v/>
      </c>
    </row>
    <row r="439" spans="1:7" x14ac:dyDescent="0.25">
      <c r="A439" s="262" t="s">
        <v>1842</v>
      </c>
      <c r="B439" s="231" t="s">
        <v>608</v>
      </c>
      <c r="C439" s="333" t="s">
        <v>83</v>
      </c>
      <c r="D439" s="333" t="s">
        <v>83</v>
      </c>
      <c r="E439" s="234"/>
      <c r="F439" s="241" t="str">
        <f t="shared" si="20"/>
        <v/>
      </c>
      <c r="G439" s="241" t="str">
        <f t="shared" si="21"/>
        <v/>
      </c>
    </row>
    <row r="440" spans="1:7" x14ac:dyDescent="0.25">
      <c r="A440" s="262" t="s">
        <v>1843</v>
      </c>
      <c r="B440" s="231" t="s">
        <v>608</v>
      </c>
      <c r="C440" s="333" t="s">
        <v>83</v>
      </c>
      <c r="D440" s="333" t="s">
        <v>83</v>
      </c>
      <c r="E440" s="234"/>
      <c r="F440" s="241" t="str">
        <f t="shared" si="20"/>
        <v/>
      </c>
      <c r="G440" s="241" t="str">
        <f t="shared" si="21"/>
        <v/>
      </c>
    </row>
    <row r="441" spans="1:7" x14ac:dyDescent="0.25">
      <c r="A441" s="262" t="s">
        <v>1844</v>
      </c>
      <c r="B441" s="231" t="s">
        <v>608</v>
      </c>
      <c r="C441" s="333" t="s">
        <v>83</v>
      </c>
      <c r="D441" s="333" t="s">
        <v>83</v>
      </c>
      <c r="E441" s="234"/>
      <c r="F441" s="241" t="str">
        <f t="shared" si="20"/>
        <v/>
      </c>
      <c r="G441" s="241" t="str">
        <f t="shared" si="21"/>
        <v/>
      </c>
    </row>
    <row r="442" spans="1:7" x14ac:dyDescent="0.25">
      <c r="A442" s="262" t="s">
        <v>1845</v>
      </c>
      <c r="B442" s="231" t="s">
        <v>608</v>
      </c>
      <c r="C442" s="333" t="s">
        <v>83</v>
      </c>
      <c r="D442" s="333" t="s">
        <v>83</v>
      </c>
      <c r="E442" s="234"/>
      <c r="F442" s="241" t="str">
        <f t="shared" si="20"/>
        <v/>
      </c>
      <c r="G442" s="241" t="str">
        <f t="shared" si="21"/>
        <v/>
      </c>
    </row>
    <row r="443" spans="1:7" x14ac:dyDescent="0.25">
      <c r="A443" s="262" t="s">
        <v>1846</v>
      </c>
      <c r="B443" s="231" t="s">
        <v>608</v>
      </c>
      <c r="C443" s="333" t="s">
        <v>83</v>
      </c>
      <c r="D443" s="333" t="s">
        <v>83</v>
      </c>
      <c r="E443" s="234"/>
      <c r="F443" s="241" t="str">
        <f t="shared" si="20"/>
        <v/>
      </c>
      <c r="G443" s="241" t="str">
        <f t="shared" si="21"/>
        <v/>
      </c>
    </row>
    <row r="444" spans="1:7" x14ac:dyDescent="0.25">
      <c r="A444" s="262" t="s">
        <v>1847</v>
      </c>
      <c r="B444" s="231" t="s">
        <v>608</v>
      </c>
      <c r="C444" s="333" t="s">
        <v>83</v>
      </c>
      <c r="D444" s="340" t="s">
        <v>83</v>
      </c>
      <c r="E444" s="234"/>
      <c r="F444" s="241" t="str">
        <f t="shared" si="20"/>
        <v/>
      </c>
      <c r="G444" s="241" t="str">
        <f t="shared" si="21"/>
        <v/>
      </c>
    </row>
    <row r="445" spans="1:7" x14ac:dyDescent="0.25">
      <c r="A445" s="262" t="s">
        <v>1848</v>
      </c>
      <c r="B445" s="231" t="s">
        <v>608</v>
      </c>
      <c r="C445" s="333" t="s">
        <v>83</v>
      </c>
      <c r="D445" s="340" t="s">
        <v>83</v>
      </c>
      <c r="E445" s="234"/>
      <c r="F445" s="241" t="str">
        <f t="shared" si="20"/>
        <v/>
      </c>
      <c r="G445" s="241" t="str">
        <f t="shared" si="21"/>
        <v/>
      </c>
    </row>
    <row r="446" spans="1:7" x14ac:dyDescent="0.25">
      <c r="A446" s="262" t="s">
        <v>2336</v>
      </c>
      <c r="B446" s="231" t="s">
        <v>608</v>
      </c>
      <c r="C446" s="333" t="s">
        <v>83</v>
      </c>
      <c r="D446" s="340" t="s">
        <v>83</v>
      </c>
      <c r="E446" s="231"/>
      <c r="F446" s="241" t="str">
        <f t="shared" si="20"/>
        <v/>
      </c>
      <c r="G446" s="241" t="str">
        <f t="shared" si="21"/>
        <v/>
      </c>
    </row>
    <row r="447" spans="1:7" x14ac:dyDescent="0.25">
      <c r="A447" s="262" t="s">
        <v>2337</v>
      </c>
      <c r="B447" s="231" t="s">
        <v>608</v>
      </c>
      <c r="C447" s="333" t="s">
        <v>83</v>
      </c>
      <c r="D447" s="340" t="s">
        <v>83</v>
      </c>
      <c r="E447" s="231"/>
      <c r="F447" s="241" t="str">
        <f t="shared" si="20"/>
        <v/>
      </c>
      <c r="G447" s="241" t="str">
        <f t="shared" si="21"/>
        <v/>
      </c>
    </row>
    <row r="448" spans="1:7" x14ac:dyDescent="0.25">
      <c r="A448" s="262" t="s">
        <v>2338</v>
      </c>
      <c r="B448" s="231" t="s">
        <v>608</v>
      </c>
      <c r="C448" s="333" t="s">
        <v>83</v>
      </c>
      <c r="D448" s="340" t="s">
        <v>83</v>
      </c>
      <c r="E448" s="231"/>
      <c r="F448" s="241" t="str">
        <f t="shared" si="20"/>
        <v/>
      </c>
      <c r="G448" s="241" t="str">
        <f t="shared" si="21"/>
        <v/>
      </c>
    </row>
    <row r="449" spans="1:7" x14ac:dyDescent="0.25">
      <c r="A449" s="262" t="s">
        <v>2339</v>
      </c>
      <c r="B449" s="231" t="s">
        <v>608</v>
      </c>
      <c r="C449" s="333" t="s">
        <v>83</v>
      </c>
      <c r="D449" s="340" t="s">
        <v>83</v>
      </c>
      <c r="E449" s="231"/>
      <c r="F449" s="241" t="str">
        <f t="shared" si="20"/>
        <v/>
      </c>
      <c r="G449" s="241" t="str">
        <f t="shared" si="21"/>
        <v/>
      </c>
    </row>
    <row r="450" spans="1:7" x14ac:dyDescent="0.25">
      <c r="A450" s="262" t="s">
        <v>2340</v>
      </c>
      <c r="B450" s="231" t="s">
        <v>608</v>
      </c>
      <c r="C450" s="333" t="s">
        <v>83</v>
      </c>
      <c r="D450" s="340" t="s">
        <v>83</v>
      </c>
      <c r="E450" s="231"/>
      <c r="F450" s="241" t="str">
        <f t="shared" si="20"/>
        <v/>
      </c>
      <c r="G450" s="241" t="str">
        <f t="shared" si="21"/>
        <v/>
      </c>
    </row>
    <row r="451" spans="1:7" x14ac:dyDescent="0.25">
      <c r="A451" s="262" t="s">
        <v>2341</v>
      </c>
      <c r="B451" s="231" t="s">
        <v>608</v>
      </c>
      <c r="C451" s="333" t="s">
        <v>83</v>
      </c>
      <c r="D451" s="340" t="s">
        <v>83</v>
      </c>
      <c r="E451" s="231"/>
      <c r="F451" s="241" t="str">
        <f t="shared" si="20"/>
        <v/>
      </c>
      <c r="G451" s="241" t="str">
        <f t="shared" si="21"/>
        <v/>
      </c>
    </row>
    <row r="452" spans="1:7" x14ac:dyDescent="0.25">
      <c r="A452" s="262" t="s">
        <v>2342</v>
      </c>
      <c r="B452" s="231" t="s">
        <v>608</v>
      </c>
      <c r="C452" s="333" t="s">
        <v>83</v>
      </c>
      <c r="D452" s="340" t="s">
        <v>83</v>
      </c>
      <c r="E452" s="224"/>
      <c r="F452" s="241" t="str">
        <f t="shared" si="20"/>
        <v/>
      </c>
      <c r="G452" s="241" t="str">
        <f t="shared" si="21"/>
        <v/>
      </c>
    </row>
    <row r="453" spans="1:7" x14ac:dyDescent="0.25">
      <c r="A453" s="262" t="s">
        <v>2343</v>
      </c>
      <c r="B453" s="231" t="s">
        <v>608</v>
      </c>
      <c r="C453" s="333" t="s">
        <v>83</v>
      </c>
      <c r="D453" s="340" t="s">
        <v>83</v>
      </c>
      <c r="E453" s="227"/>
      <c r="F453" s="241" t="str">
        <f t="shared" si="20"/>
        <v/>
      </c>
      <c r="G453" s="241" t="str">
        <f t="shared" si="21"/>
        <v/>
      </c>
    </row>
    <row r="454" spans="1:7" x14ac:dyDescent="0.25">
      <c r="A454" s="262" t="s">
        <v>2344</v>
      </c>
      <c r="B454" s="231" t="s">
        <v>608</v>
      </c>
      <c r="C454" s="333" t="s">
        <v>83</v>
      </c>
      <c r="D454" s="340" t="s">
        <v>83</v>
      </c>
      <c r="E454" s="227"/>
      <c r="F454" s="241" t="str">
        <f t="shared" si="20"/>
        <v/>
      </c>
      <c r="G454" s="241" t="str">
        <f t="shared" si="21"/>
        <v/>
      </c>
    </row>
    <row r="455" spans="1:7" x14ac:dyDescent="0.25">
      <c r="A455" s="262" t="s">
        <v>2345</v>
      </c>
      <c r="B455" s="231" t="s">
        <v>608</v>
      </c>
      <c r="C455" s="333" t="s">
        <v>83</v>
      </c>
      <c r="D455" s="340" t="s">
        <v>83</v>
      </c>
      <c r="E455" s="227"/>
      <c r="F455" s="241" t="str">
        <f t="shared" si="20"/>
        <v/>
      </c>
      <c r="G455" s="241" t="str">
        <f t="shared" si="21"/>
        <v/>
      </c>
    </row>
    <row r="456" spans="1:7" x14ac:dyDescent="0.25">
      <c r="A456" s="262" t="s">
        <v>2346</v>
      </c>
      <c r="B456" s="231" t="s">
        <v>608</v>
      </c>
      <c r="C456" s="333" t="s">
        <v>83</v>
      </c>
      <c r="D456" s="340" t="s">
        <v>83</v>
      </c>
      <c r="E456" s="227"/>
      <c r="F456" s="241" t="str">
        <f t="shared" si="20"/>
        <v/>
      </c>
      <c r="G456" s="241" t="str">
        <f t="shared" si="21"/>
        <v/>
      </c>
    </row>
    <row r="457" spans="1:7" x14ac:dyDescent="0.25">
      <c r="A457" s="262" t="s">
        <v>2347</v>
      </c>
      <c r="B457" s="231" t="s">
        <v>608</v>
      </c>
      <c r="C457" s="333" t="s">
        <v>83</v>
      </c>
      <c r="D457" s="340" t="s">
        <v>83</v>
      </c>
      <c r="E457" s="227"/>
      <c r="F457" s="241" t="str">
        <f t="shared" si="20"/>
        <v/>
      </c>
      <c r="G457" s="241" t="str">
        <f t="shared" si="21"/>
        <v/>
      </c>
    </row>
    <row r="458" spans="1:7" x14ac:dyDescent="0.25">
      <c r="A458" s="262" t="s">
        <v>2348</v>
      </c>
      <c r="B458" s="231" t="s">
        <v>608</v>
      </c>
      <c r="C458" s="333" t="s">
        <v>83</v>
      </c>
      <c r="D458" s="340" t="s">
        <v>83</v>
      </c>
      <c r="E458" s="227"/>
      <c r="F458" s="241" t="str">
        <f t="shared" si="20"/>
        <v/>
      </c>
      <c r="G458" s="241" t="str">
        <f t="shared" si="21"/>
        <v/>
      </c>
    </row>
    <row r="459" spans="1:7" x14ac:dyDescent="0.25">
      <c r="A459" s="262" t="s">
        <v>2349</v>
      </c>
      <c r="B459" s="231" t="s">
        <v>608</v>
      </c>
      <c r="C459" s="333" t="s">
        <v>83</v>
      </c>
      <c r="D459" s="340" t="s">
        <v>83</v>
      </c>
      <c r="E459" s="227"/>
      <c r="F459" s="241" t="str">
        <f t="shared" si="20"/>
        <v/>
      </c>
      <c r="G459" s="241" t="str">
        <f t="shared" si="21"/>
        <v/>
      </c>
    </row>
    <row r="460" spans="1:7" x14ac:dyDescent="0.25">
      <c r="A460" s="262" t="s">
        <v>2350</v>
      </c>
      <c r="B460" s="231" t="s">
        <v>608</v>
      </c>
      <c r="C460" s="333" t="s">
        <v>83</v>
      </c>
      <c r="D460" s="340" t="s">
        <v>83</v>
      </c>
      <c r="E460" s="227"/>
      <c r="F460" s="241" t="str">
        <f t="shared" si="20"/>
        <v/>
      </c>
      <c r="G460" s="241" t="str">
        <f t="shared" si="21"/>
        <v/>
      </c>
    </row>
    <row r="461" spans="1:7" x14ac:dyDescent="0.25">
      <c r="A461" s="262" t="s">
        <v>2351</v>
      </c>
      <c r="B461" s="231" t="s">
        <v>148</v>
      </c>
      <c r="C461" s="247">
        <v>0</v>
      </c>
      <c r="D461" s="245">
        <v>0</v>
      </c>
      <c r="E461" s="227"/>
      <c r="F461" s="246">
        <f>SUM(F437:F460)</f>
        <v>0</v>
      </c>
      <c r="G461" s="246">
        <f>SUM(G437:G460)</f>
        <v>0</v>
      </c>
    </row>
    <row r="462" spans="1:7" x14ac:dyDescent="0.25">
      <c r="A462" s="85"/>
      <c r="B462" s="85" t="s">
        <v>2214</v>
      </c>
      <c r="C462" s="85" t="s">
        <v>686</v>
      </c>
      <c r="D462" s="85" t="s">
        <v>687</v>
      </c>
      <c r="E462" s="85"/>
      <c r="F462" s="85" t="s">
        <v>516</v>
      </c>
      <c r="G462" s="85" t="s">
        <v>688</v>
      </c>
    </row>
    <row r="463" spans="1:7" x14ac:dyDescent="0.25">
      <c r="A463" s="224" t="s">
        <v>1850</v>
      </c>
      <c r="B463" s="224" t="s">
        <v>719</v>
      </c>
      <c r="C463" s="339" t="s">
        <v>83</v>
      </c>
      <c r="D463" s="224"/>
      <c r="E463" s="224"/>
      <c r="F463" s="224"/>
      <c r="G463" s="224"/>
    </row>
    <row r="464" spans="1:7" x14ac:dyDescent="0.25">
      <c r="A464" s="224"/>
      <c r="B464" s="224"/>
      <c r="C464" s="224"/>
      <c r="D464" s="224"/>
      <c r="E464" s="224"/>
      <c r="F464" s="224"/>
      <c r="G464" s="224"/>
    </row>
    <row r="465" spans="1:7" x14ac:dyDescent="0.25">
      <c r="A465" s="224"/>
      <c r="B465" s="231" t="s">
        <v>720</v>
      </c>
      <c r="C465" s="224"/>
      <c r="D465" s="224"/>
      <c r="E465" s="224"/>
      <c r="F465" s="224"/>
      <c r="G465" s="224"/>
    </row>
    <row r="466" spans="1:7" x14ac:dyDescent="0.25">
      <c r="A466" s="224" t="s">
        <v>1851</v>
      </c>
      <c r="B466" s="224" t="s">
        <v>722</v>
      </c>
      <c r="C466" s="333" t="s">
        <v>83</v>
      </c>
      <c r="D466" s="340" t="s">
        <v>83</v>
      </c>
      <c r="E466" s="224"/>
      <c r="F466" s="241" t="str">
        <f>IF($C$474=0,"",IF(C466="[for completion]","",IF(C466="","",C466/$C$474)))</f>
        <v/>
      </c>
      <c r="G466" s="241" t="str">
        <f>IF($D$474=0,"",IF(D466="[for completion]","",IF(D466="","",D466/$D$474)))</f>
        <v/>
      </c>
    </row>
    <row r="467" spans="1:7" x14ac:dyDescent="0.25">
      <c r="A467" s="262" t="s">
        <v>1852</v>
      </c>
      <c r="B467" s="224" t="s">
        <v>724</v>
      </c>
      <c r="C467" s="333" t="s">
        <v>83</v>
      </c>
      <c r="D467" s="340" t="s">
        <v>83</v>
      </c>
      <c r="E467" s="224"/>
      <c r="F467" s="241" t="str">
        <f t="shared" ref="F467:F473" si="22">IF($C$474=0,"",IF(C467="[for completion]","",IF(C467="","",C467/$C$474)))</f>
        <v/>
      </c>
      <c r="G467" s="241" t="str">
        <f t="shared" ref="G467:G473" si="23">IF($D$474=0,"",IF(D467="[for completion]","",IF(D467="","",D467/$D$474)))</f>
        <v/>
      </c>
    </row>
    <row r="468" spans="1:7" x14ac:dyDescent="0.25">
      <c r="A468" s="262" t="s">
        <v>1853</v>
      </c>
      <c r="B468" s="224" t="s">
        <v>726</v>
      </c>
      <c r="C468" s="333" t="s">
        <v>83</v>
      </c>
      <c r="D468" s="340" t="s">
        <v>83</v>
      </c>
      <c r="E468" s="224"/>
      <c r="F468" s="241" t="str">
        <f t="shared" si="22"/>
        <v/>
      </c>
      <c r="G468" s="241" t="str">
        <f t="shared" si="23"/>
        <v/>
      </c>
    </row>
    <row r="469" spans="1:7" x14ac:dyDescent="0.25">
      <c r="A469" s="262" t="s">
        <v>1854</v>
      </c>
      <c r="B469" s="224" t="s">
        <v>728</v>
      </c>
      <c r="C469" s="333" t="s">
        <v>83</v>
      </c>
      <c r="D469" s="340" t="s">
        <v>83</v>
      </c>
      <c r="E469" s="224"/>
      <c r="F469" s="241" t="str">
        <f t="shared" si="22"/>
        <v/>
      </c>
      <c r="G469" s="241" t="str">
        <f t="shared" si="23"/>
        <v/>
      </c>
    </row>
    <row r="470" spans="1:7" x14ac:dyDescent="0.25">
      <c r="A470" s="262" t="s">
        <v>1855</v>
      </c>
      <c r="B470" s="224" t="s">
        <v>730</v>
      </c>
      <c r="C470" s="333" t="s">
        <v>83</v>
      </c>
      <c r="D470" s="340" t="s">
        <v>83</v>
      </c>
      <c r="E470" s="224"/>
      <c r="F470" s="241" t="str">
        <f t="shared" si="22"/>
        <v/>
      </c>
      <c r="G470" s="241" t="str">
        <f t="shared" si="23"/>
        <v/>
      </c>
    </row>
    <row r="471" spans="1:7" x14ac:dyDescent="0.25">
      <c r="A471" s="262" t="s">
        <v>1856</v>
      </c>
      <c r="B471" s="224" t="s">
        <v>732</v>
      </c>
      <c r="C471" s="333" t="s">
        <v>83</v>
      </c>
      <c r="D471" s="340" t="s">
        <v>83</v>
      </c>
      <c r="E471" s="224"/>
      <c r="F471" s="241" t="str">
        <f t="shared" si="22"/>
        <v/>
      </c>
      <c r="G471" s="241" t="str">
        <f t="shared" si="23"/>
        <v/>
      </c>
    </row>
    <row r="472" spans="1:7" x14ac:dyDescent="0.25">
      <c r="A472" s="262" t="s">
        <v>1857</v>
      </c>
      <c r="B472" s="224" t="s">
        <v>734</v>
      </c>
      <c r="C472" s="333" t="s">
        <v>83</v>
      </c>
      <c r="D472" s="340" t="s">
        <v>83</v>
      </c>
      <c r="E472" s="224"/>
      <c r="F472" s="241" t="str">
        <f t="shared" si="22"/>
        <v/>
      </c>
      <c r="G472" s="241" t="str">
        <f t="shared" si="23"/>
        <v/>
      </c>
    </row>
    <row r="473" spans="1:7" x14ac:dyDescent="0.25">
      <c r="A473" s="262" t="s">
        <v>1858</v>
      </c>
      <c r="B473" s="224" t="s">
        <v>736</v>
      </c>
      <c r="C473" s="333" t="s">
        <v>83</v>
      </c>
      <c r="D473" s="340" t="s">
        <v>83</v>
      </c>
      <c r="E473" s="224"/>
      <c r="F473" s="241" t="str">
        <f t="shared" si="22"/>
        <v/>
      </c>
      <c r="G473" s="241" t="str">
        <f t="shared" si="23"/>
        <v/>
      </c>
    </row>
    <row r="474" spans="1:7" x14ac:dyDescent="0.25">
      <c r="A474" s="262" t="s">
        <v>1859</v>
      </c>
      <c r="B474" s="237" t="s">
        <v>148</v>
      </c>
      <c r="C474" s="242">
        <v>0</v>
      </c>
      <c r="D474" s="245">
        <v>0</v>
      </c>
      <c r="E474" s="224"/>
      <c r="F474" s="239">
        <f>SUM(F466:F473)</f>
        <v>0</v>
      </c>
      <c r="G474" s="263">
        <f>SUM(G466:G473)</f>
        <v>0</v>
      </c>
    </row>
    <row r="475" spans="1:7" x14ac:dyDescent="0.25">
      <c r="A475" s="224" t="s">
        <v>1860</v>
      </c>
      <c r="B475" s="228" t="s">
        <v>739</v>
      </c>
      <c r="C475" s="333"/>
      <c r="D475" s="340"/>
      <c r="E475" s="224"/>
      <c r="F475" s="241" t="s">
        <v>1551</v>
      </c>
      <c r="G475" s="241" t="s">
        <v>1551</v>
      </c>
    </row>
    <row r="476" spans="1:7" x14ac:dyDescent="0.25">
      <c r="A476" s="262" t="s">
        <v>1861</v>
      </c>
      <c r="B476" s="228" t="s">
        <v>741</v>
      </c>
      <c r="C476" s="333"/>
      <c r="D476" s="340"/>
      <c r="E476" s="224"/>
      <c r="F476" s="241" t="s">
        <v>1551</v>
      </c>
      <c r="G476" s="241" t="s">
        <v>1551</v>
      </c>
    </row>
    <row r="477" spans="1:7" x14ac:dyDescent="0.25">
      <c r="A477" s="262" t="s">
        <v>1862</v>
      </c>
      <c r="B477" s="228" t="s">
        <v>743</v>
      </c>
      <c r="C477" s="333"/>
      <c r="D477" s="340"/>
      <c r="E477" s="224"/>
      <c r="F477" s="241" t="s">
        <v>1551</v>
      </c>
      <c r="G477" s="241" t="s">
        <v>1551</v>
      </c>
    </row>
    <row r="478" spans="1:7" x14ac:dyDescent="0.25">
      <c r="A478" s="262" t="s">
        <v>1863</v>
      </c>
      <c r="B478" s="228" t="s">
        <v>745</v>
      </c>
      <c r="C478" s="333"/>
      <c r="D478" s="340"/>
      <c r="E478" s="224"/>
      <c r="F478" s="241" t="s">
        <v>1551</v>
      </c>
      <c r="G478" s="241" t="s">
        <v>1551</v>
      </c>
    </row>
    <row r="479" spans="1:7" x14ac:dyDescent="0.25">
      <c r="A479" s="262" t="s">
        <v>1864</v>
      </c>
      <c r="B479" s="228" t="s">
        <v>747</v>
      </c>
      <c r="C479" s="333"/>
      <c r="D479" s="340"/>
      <c r="E479" s="224"/>
      <c r="F479" s="241" t="s">
        <v>1551</v>
      </c>
      <c r="G479" s="241" t="s">
        <v>1551</v>
      </c>
    </row>
    <row r="480" spans="1:7" x14ac:dyDescent="0.25">
      <c r="A480" s="262" t="s">
        <v>1865</v>
      </c>
      <c r="B480" s="228" t="s">
        <v>749</v>
      </c>
      <c r="C480" s="333"/>
      <c r="D480" s="340"/>
      <c r="E480" s="224"/>
      <c r="F480" s="241" t="s">
        <v>1551</v>
      </c>
      <c r="G480" s="241" t="s">
        <v>1551</v>
      </c>
    </row>
    <row r="481" spans="1:7" x14ac:dyDescent="0.25">
      <c r="A481" s="262" t="s">
        <v>1866</v>
      </c>
      <c r="B481" s="228"/>
      <c r="C481" s="224"/>
      <c r="D481" s="224"/>
      <c r="E481" s="224"/>
      <c r="F481" s="225"/>
      <c r="G481" s="225"/>
    </row>
    <row r="482" spans="1:7" x14ac:dyDescent="0.25">
      <c r="A482" s="262" t="s">
        <v>1867</v>
      </c>
      <c r="B482" s="228"/>
      <c r="C482" s="224"/>
      <c r="D482" s="224"/>
      <c r="E482" s="224"/>
      <c r="F482" s="225"/>
      <c r="G482" s="225"/>
    </row>
    <row r="483" spans="1:7" x14ac:dyDescent="0.25">
      <c r="A483" s="262" t="s">
        <v>1868</v>
      </c>
      <c r="B483" s="228"/>
      <c r="C483" s="224"/>
      <c r="D483" s="224"/>
      <c r="E483" s="224"/>
      <c r="F483" s="227"/>
      <c r="G483" s="227"/>
    </row>
    <row r="484" spans="1:7" x14ac:dyDescent="0.25">
      <c r="A484" s="85"/>
      <c r="B484" s="85" t="s">
        <v>2352</v>
      </c>
      <c r="C484" s="85" t="s">
        <v>686</v>
      </c>
      <c r="D484" s="85" t="s">
        <v>687</v>
      </c>
      <c r="E484" s="85"/>
      <c r="F484" s="85" t="s">
        <v>516</v>
      </c>
      <c r="G484" s="85" t="s">
        <v>688</v>
      </c>
    </row>
    <row r="485" spans="1:7" x14ac:dyDescent="0.25">
      <c r="A485" s="224" t="s">
        <v>1870</v>
      </c>
      <c r="B485" s="224" t="s">
        <v>719</v>
      </c>
      <c r="C485" s="339" t="s">
        <v>118</v>
      </c>
      <c r="D485" s="224"/>
      <c r="E485" s="224"/>
      <c r="F485" s="224"/>
      <c r="G485" s="224"/>
    </row>
    <row r="486" spans="1:7" x14ac:dyDescent="0.25">
      <c r="A486" s="224"/>
      <c r="B486" s="224"/>
      <c r="C486" s="224"/>
      <c r="D486" s="224"/>
      <c r="E486" s="224"/>
      <c r="F486" s="224"/>
      <c r="G486" s="224"/>
    </row>
    <row r="487" spans="1:7" x14ac:dyDescent="0.25">
      <c r="A487" s="224"/>
      <c r="B487" s="231" t="s">
        <v>720</v>
      </c>
      <c r="C487" s="224"/>
      <c r="D487" s="224"/>
      <c r="E487" s="224"/>
      <c r="F487" s="224"/>
      <c r="G487" s="224"/>
    </row>
    <row r="488" spans="1:7" x14ac:dyDescent="0.25">
      <c r="A488" s="224" t="s">
        <v>1871</v>
      </c>
      <c r="B488" s="224" t="s">
        <v>722</v>
      </c>
      <c r="C488" s="333" t="s">
        <v>118</v>
      </c>
      <c r="D488" s="340" t="s">
        <v>118</v>
      </c>
      <c r="E488" s="224"/>
      <c r="F488" s="241" t="str">
        <f>IF($C$496=0,"",IF(C488="[for completion]","",IF(C488="","",C488/$C$496)))</f>
        <v/>
      </c>
      <c r="G488" s="241" t="str">
        <f>IF($D$496=0,"",IF(D488="[for completion]","",IF(D488="","",D488/$D$496)))</f>
        <v/>
      </c>
    </row>
    <row r="489" spans="1:7" x14ac:dyDescent="0.25">
      <c r="A489" s="262" t="s">
        <v>1872</v>
      </c>
      <c r="B489" s="224" t="s">
        <v>724</v>
      </c>
      <c r="C489" s="333" t="s">
        <v>118</v>
      </c>
      <c r="D489" s="340" t="s">
        <v>118</v>
      </c>
      <c r="E489" s="224"/>
      <c r="F489" s="241" t="str">
        <f t="shared" ref="F489:F495" si="24">IF($C$496=0,"",IF(C489="[for completion]","",IF(C489="","",C489/$C$496)))</f>
        <v/>
      </c>
      <c r="G489" s="241" t="str">
        <f t="shared" ref="G489:G495" si="25">IF($D$496=0,"",IF(D489="[for completion]","",IF(D489="","",D489/$D$496)))</f>
        <v/>
      </c>
    </row>
    <row r="490" spans="1:7" x14ac:dyDescent="0.25">
      <c r="A490" s="262" t="s">
        <v>1873</v>
      </c>
      <c r="B490" s="224" t="s">
        <v>726</v>
      </c>
      <c r="C490" s="333" t="s">
        <v>118</v>
      </c>
      <c r="D490" s="340" t="s">
        <v>118</v>
      </c>
      <c r="E490" s="224"/>
      <c r="F490" s="241" t="str">
        <f t="shared" si="24"/>
        <v/>
      </c>
      <c r="G490" s="241" t="str">
        <f t="shared" si="25"/>
        <v/>
      </c>
    </row>
    <row r="491" spans="1:7" x14ac:dyDescent="0.25">
      <c r="A491" s="262" t="s">
        <v>1874</v>
      </c>
      <c r="B491" s="224" t="s">
        <v>728</v>
      </c>
      <c r="C491" s="333" t="s">
        <v>118</v>
      </c>
      <c r="D491" s="340" t="s">
        <v>118</v>
      </c>
      <c r="E491" s="224"/>
      <c r="F491" s="241" t="str">
        <f t="shared" si="24"/>
        <v/>
      </c>
      <c r="G491" s="241" t="str">
        <f t="shared" si="25"/>
        <v/>
      </c>
    </row>
    <row r="492" spans="1:7" x14ac:dyDescent="0.25">
      <c r="A492" s="262" t="s">
        <v>1875</v>
      </c>
      <c r="B492" s="224" t="s">
        <v>730</v>
      </c>
      <c r="C492" s="333" t="s">
        <v>118</v>
      </c>
      <c r="D492" s="340" t="s">
        <v>118</v>
      </c>
      <c r="E492" s="224"/>
      <c r="F492" s="241" t="str">
        <f t="shared" si="24"/>
        <v/>
      </c>
      <c r="G492" s="241" t="str">
        <f t="shared" si="25"/>
        <v/>
      </c>
    </row>
    <row r="493" spans="1:7" x14ac:dyDescent="0.25">
      <c r="A493" s="262" t="s">
        <v>1876</v>
      </c>
      <c r="B493" s="224" t="s">
        <v>732</v>
      </c>
      <c r="C493" s="333" t="s">
        <v>118</v>
      </c>
      <c r="D493" s="340" t="s">
        <v>118</v>
      </c>
      <c r="E493" s="224"/>
      <c r="F493" s="241" t="str">
        <f t="shared" si="24"/>
        <v/>
      </c>
      <c r="G493" s="241" t="str">
        <f t="shared" si="25"/>
        <v/>
      </c>
    </row>
    <row r="494" spans="1:7" x14ac:dyDescent="0.25">
      <c r="A494" s="262" t="s">
        <v>1877</v>
      </c>
      <c r="B494" s="224" t="s">
        <v>734</v>
      </c>
      <c r="C494" s="333" t="s">
        <v>118</v>
      </c>
      <c r="D494" s="340" t="s">
        <v>118</v>
      </c>
      <c r="E494" s="224"/>
      <c r="F494" s="241" t="str">
        <f t="shared" si="24"/>
        <v/>
      </c>
      <c r="G494" s="241" t="str">
        <f t="shared" si="25"/>
        <v/>
      </c>
    </row>
    <row r="495" spans="1:7" x14ac:dyDescent="0.25">
      <c r="A495" s="262" t="s">
        <v>1878</v>
      </c>
      <c r="B495" s="224" t="s">
        <v>736</v>
      </c>
      <c r="C495" s="333" t="s">
        <v>118</v>
      </c>
      <c r="D495" s="340" t="s">
        <v>118</v>
      </c>
      <c r="E495" s="224"/>
      <c r="F495" s="241" t="str">
        <f t="shared" si="24"/>
        <v/>
      </c>
      <c r="G495" s="241" t="str">
        <f t="shared" si="25"/>
        <v/>
      </c>
    </row>
    <row r="496" spans="1:7" x14ac:dyDescent="0.25">
      <c r="A496" s="262" t="s">
        <v>1879</v>
      </c>
      <c r="B496" s="237" t="s">
        <v>148</v>
      </c>
      <c r="C496" s="242">
        <v>0</v>
      </c>
      <c r="D496" s="244">
        <v>0</v>
      </c>
      <c r="E496" s="224"/>
      <c r="F496" s="263">
        <f>SUM(F488:F495)</f>
        <v>0</v>
      </c>
      <c r="G496" s="239">
        <f>SUM(G488:G495)</f>
        <v>0</v>
      </c>
    </row>
    <row r="497" spans="1:7" x14ac:dyDescent="0.25">
      <c r="A497" s="224" t="s">
        <v>1880</v>
      </c>
      <c r="B497" s="228" t="s">
        <v>739</v>
      </c>
      <c r="C497" s="242"/>
      <c r="D497" s="244"/>
      <c r="E497" s="224"/>
      <c r="F497" s="241" t="s">
        <v>1551</v>
      </c>
      <c r="G497" s="241" t="s">
        <v>1551</v>
      </c>
    </row>
    <row r="498" spans="1:7" x14ac:dyDescent="0.25">
      <c r="A498" s="262" t="s">
        <v>1881</v>
      </c>
      <c r="B498" s="228" t="s">
        <v>741</v>
      </c>
      <c r="C498" s="242"/>
      <c r="D498" s="244"/>
      <c r="E498" s="224"/>
      <c r="F498" s="241" t="s">
        <v>1551</v>
      </c>
      <c r="G498" s="241" t="s">
        <v>1551</v>
      </c>
    </row>
    <row r="499" spans="1:7" x14ac:dyDescent="0.25">
      <c r="A499" s="262" t="s">
        <v>1882</v>
      </c>
      <c r="B499" s="228" t="s">
        <v>743</v>
      </c>
      <c r="C499" s="242"/>
      <c r="D499" s="244"/>
      <c r="E499" s="224"/>
      <c r="F499" s="241" t="s">
        <v>1551</v>
      </c>
      <c r="G499" s="241" t="s">
        <v>1551</v>
      </c>
    </row>
    <row r="500" spans="1:7" x14ac:dyDescent="0.25">
      <c r="A500" s="262" t="s">
        <v>1957</v>
      </c>
      <c r="B500" s="228" t="s">
        <v>745</v>
      </c>
      <c r="C500" s="242"/>
      <c r="D500" s="244"/>
      <c r="E500" s="224"/>
      <c r="F500" s="241" t="s">
        <v>1551</v>
      </c>
      <c r="G500" s="241" t="s">
        <v>1551</v>
      </c>
    </row>
    <row r="501" spans="1:7" x14ac:dyDescent="0.25">
      <c r="A501" s="262" t="s">
        <v>1958</v>
      </c>
      <c r="B501" s="228" t="s">
        <v>747</v>
      </c>
      <c r="C501" s="242"/>
      <c r="D501" s="244"/>
      <c r="E501" s="224"/>
      <c r="F501" s="241" t="s">
        <v>1551</v>
      </c>
      <c r="G501" s="241" t="s">
        <v>1551</v>
      </c>
    </row>
    <row r="502" spans="1:7" x14ac:dyDescent="0.25">
      <c r="A502" s="262" t="s">
        <v>1959</v>
      </c>
      <c r="B502" s="228" t="s">
        <v>749</v>
      </c>
      <c r="C502" s="242"/>
      <c r="D502" s="244"/>
      <c r="E502" s="224"/>
      <c r="F502" s="241" t="s">
        <v>1551</v>
      </c>
      <c r="G502" s="241" t="s">
        <v>1551</v>
      </c>
    </row>
    <row r="503" spans="1:7" x14ac:dyDescent="0.25">
      <c r="A503" s="262" t="s">
        <v>1960</v>
      </c>
      <c r="B503" s="228"/>
      <c r="C503" s="224"/>
      <c r="D503" s="224"/>
      <c r="E503" s="224"/>
      <c r="F503" s="241"/>
      <c r="G503" s="241"/>
    </row>
    <row r="504" spans="1:7" x14ac:dyDescent="0.25">
      <c r="A504" s="262" t="s">
        <v>1961</v>
      </c>
      <c r="B504" s="228"/>
      <c r="C504" s="224"/>
      <c r="D504" s="224"/>
      <c r="E504" s="224"/>
      <c r="F504" s="241"/>
      <c r="G504" s="241"/>
    </row>
    <row r="505" spans="1:7" x14ac:dyDescent="0.25">
      <c r="A505" s="262" t="s">
        <v>1962</v>
      </c>
      <c r="B505" s="228"/>
      <c r="C505" s="224"/>
      <c r="D505" s="224"/>
      <c r="E505" s="224"/>
      <c r="F505" s="241"/>
      <c r="G505" s="239"/>
    </row>
    <row r="506" spans="1:7" x14ac:dyDescent="0.25">
      <c r="A506" s="85"/>
      <c r="B506" s="85" t="s">
        <v>2215</v>
      </c>
      <c r="C506" s="85" t="s">
        <v>806</v>
      </c>
      <c r="D506" s="85" t="s">
        <v>1849</v>
      </c>
      <c r="E506" s="85"/>
      <c r="F506" s="85"/>
      <c r="G506" s="85"/>
    </row>
    <row r="507" spans="1:7" x14ac:dyDescent="0.25">
      <c r="A507" s="224" t="s">
        <v>1883</v>
      </c>
      <c r="B507" s="231" t="s">
        <v>807</v>
      </c>
      <c r="C507" s="339" t="s">
        <v>83</v>
      </c>
      <c r="D507" s="339" t="s">
        <v>83</v>
      </c>
      <c r="E507" s="224"/>
      <c r="F507" s="224"/>
      <c r="G507" s="224"/>
    </row>
    <row r="508" spans="1:7" x14ac:dyDescent="0.25">
      <c r="A508" s="262" t="s">
        <v>1884</v>
      </c>
      <c r="B508" s="231" t="s">
        <v>808</v>
      </c>
      <c r="C508" s="339" t="s">
        <v>83</v>
      </c>
      <c r="D508" s="339" t="s">
        <v>83</v>
      </c>
      <c r="E508" s="224"/>
      <c r="F508" s="224"/>
      <c r="G508" s="224"/>
    </row>
    <row r="509" spans="1:7" x14ac:dyDescent="0.25">
      <c r="A509" s="262" t="s">
        <v>1885</v>
      </c>
      <c r="B509" s="231" t="s">
        <v>809</v>
      </c>
      <c r="C509" s="339" t="s">
        <v>83</v>
      </c>
      <c r="D509" s="339" t="s">
        <v>83</v>
      </c>
      <c r="E509" s="224"/>
      <c r="F509" s="224"/>
      <c r="G509" s="224"/>
    </row>
    <row r="510" spans="1:7" x14ac:dyDescent="0.25">
      <c r="A510" s="262" t="s">
        <v>1886</v>
      </c>
      <c r="B510" s="231" t="s">
        <v>810</v>
      </c>
      <c r="C510" s="339" t="s">
        <v>83</v>
      </c>
      <c r="D510" s="339" t="s">
        <v>83</v>
      </c>
      <c r="E510" s="224"/>
      <c r="F510" s="224"/>
      <c r="G510" s="224"/>
    </row>
    <row r="511" spans="1:7" x14ac:dyDescent="0.25">
      <c r="A511" s="262" t="s">
        <v>1887</v>
      </c>
      <c r="B511" s="231" t="s">
        <v>811</v>
      </c>
      <c r="C511" s="339" t="s">
        <v>83</v>
      </c>
      <c r="D511" s="339" t="s">
        <v>83</v>
      </c>
      <c r="E511" s="224"/>
      <c r="F511" s="224"/>
      <c r="G511" s="224"/>
    </row>
    <row r="512" spans="1:7" x14ac:dyDescent="0.25">
      <c r="A512" s="262" t="s">
        <v>1888</v>
      </c>
      <c r="B512" s="231" t="s">
        <v>812</v>
      </c>
      <c r="C512" s="339" t="s">
        <v>83</v>
      </c>
      <c r="D512" s="339" t="s">
        <v>83</v>
      </c>
      <c r="E512" s="224"/>
      <c r="F512" s="224"/>
      <c r="G512" s="224"/>
    </row>
    <row r="513" spans="1:7" x14ac:dyDescent="0.25">
      <c r="A513" s="262" t="s">
        <v>1889</v>
      </c>
      <c r="B513" s="231" t="s">
        <v>813</v>
      </c>
      <c r="C513" s="339" t="s">
        <v>83</v>
      </c>
      <c r="D513" s="339" t="s">
        <v>83</v>
      </c>
      <c r="E513" s="224"/>
      <c r="F513" s="224"/>
      <c r="G513" s="224"/>
    </row>
    <row r="514" spans="1:7" s="256" customFormat="1" x14ac:dyDescent="0.25">
      <c r="A514" s="262" t="s">
        <v>1890</v>
      </c>
      <c r="B514" s="231" t="s">
        <v>2366</v>
      </c>
      <c r="C514" s="339" t="s">
        <v>83</v>
      </c>
      <c r="D514" s="339" t="s">
        <v>83</v>
      </c>
      <c r="E514" s="262"/>
      <c r="F514" s="262"/>
      <c r="G514" s="262"/>
    </row>
    <row r="515" spans="1:7" s="256" customFormat="1" x14ac:dyDescent="0.25">
      <c r="A515" s="262" t="s">
        <v>1891</v>
      </c>
      <c r="B515" s="231" t="s">
        <v>2367</v>
      </c>
      <c r="C515" s="339" t="s">
        <v>83</v>
      </c>
      <c r="D515" s="339" t="s">
        <v>83</v>
      </c>
      <c r="E515" s="262"/>
      <c r="F515" s="262"/>
      <c r="G515" s="262"/>
    </row>
    <row r="516" spans="1:7" s="256" customFormat="1" x14ac:dyDescent="0.25">
      <c r="A516" s="262" t="s">
        <v>1892</v>
      </c>
      <c r="B516" s="231" t="s">
        <v>2368</v>
      </c>
      <c r="C516" s="339" t="s">
        <v>83</v>
      </c>
      <c r="D516" s="339" t="s">
        <v>83</v>
      </c>
      <c r="E516" s="262"/>
      <c r="F516" s="262"/>
      <c r="G516" s="262"/>
    </row>
    <row r="517" spans="1:7" x14ac:dyDescent="0.25">
      <c r="A517" s="262" t="s">
        <v>1963</v>
      </c>
      <c r="B517" s="231" t="s">
        <v>814</v>
      </c>
      <c r="C517" s="339" t="s">
        <v>83</v>
      </c>
      <c r="D517" s="339" t="s">
        <v>83</v>
      </c>
      <c r="E517" s="224"/>
      <c r="F517" s="224"/>
      <c r="G517" s="224"/>
    </row>
    <row r="518" spans="1:7" x14ac:dyDescent="0.25">
      <c r="A518" s="262" t="s">
        <v>1964</v>
      </c>
      <c r="B518" s="231" t="s">
        <v>815</v>
      </c>
      <c r="C518" s="339" t="s">
        <v>83</v>
      </c>
      <c r="D518" s="339" t="s">
        <v>83</v>
      </c>
      <c r="E518" s="224"/>
      <c r="F518" s="224"/>
      <c r="G518" s="224"/>
    </row>
    <row r="519" spans="1:7" x14ac:dyDescent="0.25">
      <c r="A519" s="262" t="s">
        <v>1965</v>
      </c>
      <c r="B519" s="231" t="s">
        <v>146</v>
      </c>
      <c r="C519" s="339" t="s">
        <v>83</v>
      </c>
      <c r="D519" s="339" t="s">
        <v>83</v>
      </c>
      <c r="E519" s="224"/>
      <c r="F519" s="224"/>
      <c r="G519" s="224"/>
    </row>
    <row r="520" spans="1:7" x14ac:dyDescent="0.25">
      <c r="A520" s="262" t="s">
        <v>1966</v>
      </c>
      <c r="B520" s="228" t="s">
        <v>2372</v>
      </c>
      <c r="C520" s="339"/>
      <c r="D520" s="338"/>
      <c r="E520" s="224"/>
      <c r="F520" s="224"/>
      <c r="G520" s="224"/>
    </row>
    <row r="521" spans="1:7" x14ac:dyDescent="0.25">
      <c r="A521" s="262" t="s">
        <v>1967</v>
      </c>
      <c r="B521" s="228" t="s">
        <v>150</v>
      </c>
      <c r="C521" s="339"/>
      <c r="D521" s="338"/>
      <c r="E521" s="224"/>
      <c r="F521" s="224"/>
      <c r="G521" s="224"/>
    </row>
    <row r="522" spans="1:7" x14ac:dyDescent="0.25">
      <c r="A522" s="262" t="s">
        <v>1968</v>
      </c>
      <c r="B522" s="228" t="s">
        <v>150</v>
      </c>
      <c r="C522" s="339"/>
      <c r="D522" s="338"/>
      <c r="E522" s="224"/>
      <c r="F522" s="224"/>
      <c r="G522" s="224"/>
    </row>
    <row r="523" spans="1:7" x14ac:dyDescent="0.25">
      <c r="A523" s="262" t="s">
        <v>2388</v>
      </c>
      <c r="B523" s="228" t="s">
        <v>150</v>
      </c>
      <c r="C523" s="339"/>
      <c r="D523" s="338"/>
      <c r="E523" s="224"/>
      <c r="F523" s="224"/>
      <c r="G523" s="224"/>
    </row>
    <row r="524" spans="1:7" x14ac:dyDescent="0.25">
      <c r="A524" s="262" t="s">
        <v>2389</v>
      </c>
      <c r="B524" s="228" t="s">
        <v>150</v>
      </c>
      <c r="C524" s="339"/>
      <c r="D524" s="338"/>
      <c r="E524" s="224"/>
      <c r="F524" s="224"/>
      <c r="G524" s="224"/>
    </row>
    <row r="525" spans="1:7" x14ac:dyDescent="0.25">
      <c r="A525" s="262" t="s">
        <v>2390</v>
      </c>
      <c r="B525" s="228" t="s">
        <v>150</v>
      </c>
      <c r="C525" s="339"/>
      <c r="D525" s="338"/>
      <c r="E525" s="224"/>
      <c r="F525" s="224"/>
      <c r="G525" s="224"/>
    </row>
    <row r="526" spans="1:7" x14ac:dyDescent="0.25">
      <c r="A526" s="262" t="s">
        <v>2391</v>
      </c>
      <c r="B526" s="228" t="s">
        <v>150</v>
      </c>
      <c r="C526" s="339"/>
      <c r="D526" s="338"/>
      <c r="E526" s="224"/>
      <c r="F526" s="224"/>
      <c r="G526" s="224"/>
    </row>
    <row r="527" spans="1:7" x14ac:dyDescent="0.25">
      <c r="A527" s="262" t="s">
        <v>2392</v>
      </c>
      <c r="B527" s="228" t="s">
        <v>150</v>
      </c>
      <c r="C527" s="339"/>
      <c r="D527" s="338"/>
      <c r="E527" s="224"/>
      <c r="F527" s="224"/>
      <c r="G527" s="224"/>
    </row>
    <row r="528" spans="1:7" x14ac:dyDescent="0.25">
      <c r="A528" s="262" t="s">
        <v>2393</v>
      </c>
      <c r="B528" s="228" t="s">
        <v>150</v>
      </c>
      <c r="C528" s="339"/>
      <c r="D528" s="338"/>
      <c r="E528" s="224"/>
      <c r="F528" s="224"/>
      <c r="G528" s="224"/>
    </row>
    <row r="529" spans="1:7" x14ac:dyDescent="0.25">
      <c r="A529" s="262" t="s">
        <v>2394</v>
      </c>
      <c r="B529" s="228" t="s">
        <v>150</v>
      </c>
      <c r="C529" s="339"/>
      <c r="D529" s="338"/>
      <c r="E529" s="224"/>
      <c r="F529" s="224"/>
      <c r="G529" s="224"/>
    </row>
    <row r="530" spans="1:7" x14ac:dyDescent="0.25">
      <c r="A530" s="262" t="s">
        <v>2395</v>
      </c>
      <c r="B530" s="228" t="s">
        <v>150</v>
      </c>
      <c r="C530" s="339"/>
      <c r="D530" s="338"/>
      <c r="E530" s="224"/>
      <c r="F530" s="224"/>
      <c r="G530" s="224"/>
    </row>
    <row r="531" spans="1:7" x14ac:dyDescent="0.25">
      <c r="A531" s="262" t="s">
        <v>2396</v>
      </c>
      <c r="B531" s="228" t="s">
        <v>150</v>
      </c>
      <c r="C531" s="339"/>
      <c r="D531" s="338"/>
      <c r="E531" s="224"/>
      <c r="F531" s="224"/>
      <c r="G531" s="222"/>
    </row>
    <row r="532" spans="1:7" x14ac:dyDescent="0.25">
      <c r="A532" s="262" t="s">
        <v>2397</v>
      </c>
      <c r="B532" s="228" t="s">
        <v>150</v>
      </c>
      <c r="C532" s="339"/>
      <c r="D532" s="338"/>
      <c r="E532" s="224"/>
      <c r="F532" s="224"/>
      <c r="G532" s="222"/>
    </row>
    <row r="533" spans="1:7" x14ac:dyDescent="0.25">
      <c r="A533" s="262" t="s">
        <v>2398</v>
      </c>
      <c r="B533" s="228" t="s">
        <v>150</v>
      </c>
      <c r="C533" s="339"/>
      <c r="D533" s="338"/>
      <c r="E533" s="224"/>
      <c r="F533" s="224"/>
      <c r="G533" s="222"/>
    </row>
    <row r="534" spans="1:7" x14ac:dyDescent="0.25">
      <c r="A534" s="85"/>
      <c r="B534" s="85" t="s">
        <v>2240</v>
      </c>
      <c r="C534" s="85" t="s">
        <v>113</v>
      </c>
      <c r="D534" s="85" t="s">
        <v>1540</v>
      </c>
      <c r="E534" s="85"/>
      <c r="F534" s="85" t="s">
        <v>516</v>
      </c>
      <c r="G534" s="85" t="s">
        <v>1869</v>
      </c>
    </row>
    <row r="535" spans="1:7" x14ac:dyDescent="0.25">
      <c r="A535" s="214" t="s">
        <v>1969</v>
      </c>
      <c r="B535" s="231" t="s">
        <v>608</v>
      </c>
      <c r="C535" s="338" t="s">
        <v>83</v>
      </c>
      <c r="D535" s="338" t="s">
        <v>83</v>
      </c>
      <c r="E535" s="219"/>
      <c r="F535" s="241" t="str">
        <f>IF($C$553=0,"",IF(C535="[for completion]","",IF(C535="","",C535/$C$553)))</f>
        <v/>
      </c>
      <c r="G535" s="241" t="str">
        <f>IF($D$553=0,"",IF(D535="[for completion]","",IF(D535="","",D535/$D$553)))</f>
        <v/>
      </c>
    </row>
    <row r="536" spans="1:7" x14ac:dyDescent="0.25">
      <c r="A536" s="273" t="s">
        <v>1970</v>
      </c>
      <c r="B536" s="231" t="s">
        <v>608</v>
      </c>
      <c r="C536" s="338" t="s">
        <v>83</v>
      </c>
      <c r="D536" s="338" t="s">
        <v>83</v>
      </c>
      <c r="E536" s="219"/>
      <c r="F536" s="241" t="str">
        <f t="shared" ref="F536:F552" si="26">IF($C$553=0,"",IF(C536="[for completion]","",IF(C536="","",C536/$C$553)))</f>
        <v/>
      </c>
      <c r="G536" s="241" t="str">
        <f t="shared" ref="G536:G552" si="27">IF($D$553=0,"",IF(D536="[for completion]","",IF(D536="","",D536/$D$553)))</f>
        <v/>
      </c>
    </row>
    <row r="537" spans="1:7" x14ac:dyDescent="0.25">
      <c r="A537" s="273" t="s">
        <v>1971</v>
      </c>
      <c r="B537" s="231" t="s">
        <v>608</v>
      </c>
      <c r="C537" s="338" t="s">
        <v>83</v>
      </c>
      <c r="D537" s="338" t="s">
        <v>83</v>
      </c>
      <c r="E537" s="219"/>
      <c r="F537" s="241" t="str">
        <f t="shared" si="26"/>
        <v/>
      </c>
      <c r="G537" s="241" t="str">
        <f t="shared" si="27"/>
        <v/>
      </c>
    </row>
    <row r="538" spans="1:7" x14ac:dyDescent="0.25">
      <c r="A538" s="273" t="s">
        <v>1972</v>
      </c>
      <c r="B538" s="231" t="s">
        <v>608</v>
      </c>
      <c r="C538" s="338" t="s">
        <v>83</v>
      </c>
      <c r="D538" s="338" t="s">
        <v>83</v>
      </c>
      <c r="E538" s="219"/>
      <c r="F538" s="241" t="str">
        <f t="shared" si="26"/>
        <v/>
      </c>
      <c r="G538" s="241" t="str">
        <f t="shared" si="27"/>
        <v/>
      </c>
    </row>
    <row r="539" spans="1:7" x14ac:dyDescent="0.25">
      <c r="A539" s="273" t="s">
        <v>1973</v>
      </c>
      <c r="B539" s="231" t="s">
        <v>608</v>
      </c>
      <c r="C539" s="338" t="s">
        <v>83</v>
      </c>
      <c r="D539" s="338" t="s">
        <v>83</v>
      </c>
      <c r="E539" s="219"/>
      <c r="F539" s="241" t="str">
        <f t="shared" si="26"/>
        <v/>
      </c>
      <c r="G539" s="241" t="str">
        <f t="shared" si="27"/>
        <v/>
      </c>
    </row>
    <row r="540" spans="1:7" x14ac:dyDescent="0.25">
      <c r="A540" s="273" t="s">
        <v>1974</v>
      </c>
      <c r="B540" s="231" t="s">
        <v>608</v>
      </c>
      <c r="C540" s="338" t="s">
        <v>83</v>
      </c>
      <c r="D540" s="338" t="s">
        <v>83</v>
      </c>
      <c r="E540" s="219"/>
      <c r="F540" s="241" t="str">
        <f t="shared" si="26"/>
        <v/>
      </c>
      <c r="G540" s="241" t="str">
        <f t="shared" si="27"/>
        <v/>
      </c>
    </row>
    <row r="541" spans="1:7" x14ac:dyDescent="0.25">
      <c r="A541" s="273" t="s">
        <v>1975</v>
      </c>
      <c r="B541" s="231" t="s">
        <v>608</v>
      </c>
      <c r="C541" s="338" t="s">
        <v>83</v>
      </c>
      <c r="D541" s="338" t="s">
        <v>83</v>
      </c>
      <c r="E541" s="219"/>
      <c r="F541" s="241" t="str">
        <f t="shared" si="26"/>
        <v/>
      </c>
      <c r="G541" s="241" t="str">
        <f t="shared" si="27"/>
        <v/>
      </c>
    </row>
    <row r="542" spans="1:7" x14ac:dyDescent="0.25">
      <c r="A542" s="273" t="s">
        <v>1976</v>
      </c>
      <c r="B542" s="231" t="s">
        <v>608</v>
      </c>
      <c r="C542" s="338" t="s">
        <v>83</v>
      </c>
      <c r="D542" s="338" t="s">
        <v>83</v>
      </c>
      <c r="E542" s="219"/>
      <c r="F542" s="241" t="str">
        <f t="shared" si="26"/>
        <v/>
      </c>
      <c r="G542" s="241" t="str">
        <f t="shared" si="27"/>
        <v/>
      </c>
    </row>
    <row r="543" spans="1:7" x14ac:dyDescent="0.25">
      <c r="A543" s="273" t="s">
        <v>1977</v>
      </c>
      <c r="B543" s="231" t="s">
        <v>608</v>
      </c>
      <c r="C543" s="338" t="s">
        <v>83</v>
      </c>
      <c r="D543" s="338" t="s">
        <v>83</v>
      </c>
      <c r="E543" s="219"/>
      <c r="F543" s="241" t="str">
        <f t="shared" si="26"/>
        <v/>
      </c>
      <c r="G543" s="241" t="str">
        <f t="shared" si="27"/>
        <v/>
      </c>
    </row>
    <row r="544" spans="1:7" x14ac:dyDescent="0.25">
      <c r="A544" s="273" t="s">
        <v>1978</v>
      </c>
      <c r="B544" s="231" t="s">
        <v>608</v>
      </c>
      <c r="C544" s="338" t="s">
        <v>83</v>
      </c>
      <c r="D544" s="338" t="s">
        <v>83</v>
      </c>
      <c r="E544" s="219"/>
      <c r="F544" s="241" t="str">
        <f t="shared" si="26"/>
        <v/>
      </c>
      <c r="G544" s="241" t="str">
        <f t="shared" si="27"/>
        <v/>
      </c>
    </row>
    <row r="545" spans="1:7" x14ac:dyDescent="0.25">
      <c r="A545" s="273" t="s">
        <v>2079</v>
      </c>
      <c r="B545" s="231" t="s">
        <v>608</v>
      </c>
      <c r="C545" s="338" t="s">
        <v>83</v>
      </c>
      <c r="D545" s="338" t="s">
        <v>83</v>
      </c>
      <c r="E545" s="219"/>
      <c r="F545" s="241" t="str">
        <f t="shared" si="26"/>
        <v/>
      </c>
      <c r="G545" s="241" t="str">
        <f t="shared" si="27"/>
        <v/>
      </c>
    </row>
    <row r="546" spans="1:7" x14ac:dyDescent="0.25">
      <c r="A546" s="273" t="s">
        <v>2399</v>
      </c>
      <c r="B546" s="231" t="s">
        <v>608</v>
      </c>
      <c r="C546" s="338" t="s">
        <v>83</v>
      </c>
      <c r="D546" s="338" t="s">
        <v>83</v>
      </c>
      <c r="E546" s="219"/>
      <c r="F546" s="241" t="str">
        <f t="shared" si="26"/>
        <v/>
      </c>
      <c r="G546" s="241" t="str">
        <f t="shared" si="27"/>
        <v/>
      </c>
    </row>
    <row r="547" spans="1:7" x14ac:dyDescent="0.25">
      <c r="A547" s="273" t="s">
        <v>2400</v>
      </c>
      <c r="B547" s="231" t="s">
        <v>608</v>
      </c>
      <c r="C547" s="338" t="s">
        <v>83</v>
      </c>
      <c r="D547" s="338" t="s">
        <v>83</v>
      </c>
      <c r="E547" s="219"/>
      <c r="F547" s="241" t="str">
        <f t="shared" si="26"/>
        <v/>
      </c>
      <c r="G547" s="241" t="str">
        <f t="shared" si="27"/>
        <v/>
      </c>
    </row>
    <row r="548" spans="1:7" x14ac:dyDescent="0.25">
      <c r="A548" s="273" t="s">
        <v>2401</v>
      </c>
      <c r="B548" s="231" t="s">
        <v>608</v>
      </c>
      <c r="C548" s="338" t="s">
        <v>83</v>
      </c>
      <c r="D548" s="338" t="s">
        <v>83</v>
      </c>
      <c r="E548" s="219"/>
      <c r="F548" s="241" t="str">
        <f t="shared" si="26"/>
        <v/>
      </c>
      <c r="G548" s="241" t="str">
        <f t="shared" si="27"/>
        <v/>
      </c>
    </row>
    <row r="549" spans="1:7" x14ac:dyDescent="0.25">
      <c r="A549" s="273" t="s">
        <v>2402</v>
      </c>
      <c r="B549" s="231" t="s">
        <v>608</v>
      </c>
      <c r="C549" s="338" t="s">
        <v>83</v>
      </c>
      <c r="D549" s="338" t="s">
        <v>83</v>
      </c>
      <c r="E549" s="219"/>
      <c r="F549" s="241" t="str">
        <f t="shared" si="26"/>
        <v/>
      </c>
      <c r="G549" s="241" t="str">
        <f t="shared" si="27"/>
        <v/>
      </c>
    </row>
    <row r="550" spans="1:7" x14ac:dyDescent="0.25">
      <c r="A550" s="273" t="s">
        <v>2403</v>
      </c>
      <c r="B550" s="231" t="s">
        <v>608</v>
      </c>
      <c r="C550" s="338" t="s">
        <v>83</v>
      </c>
      <c r="D550" s="338" t="s">
        <v>83</v>
      </c>
      <c r="E550" s="219"/>
      <c r="F550" s="241" t="str">
        <f t="shared" si="26"/>
        <v/>
      </c>
      <c r="G550" s="241" t="str">
        <f t="shared" si="27"/>
        <v/>
      </c>
    </row>
    <row r="551" spans="1:7" x14ac:dyDescent="0.25">
      <c r="A551" s="273" t="s">
        <v>2404</v>
      </c>
      <c r="B551" s="231" t="s">
        <v>608</v>
      </c>
      <c r="C551" s="338" t="s">
        <v>83</v>
      </c>
      <c r="D551" s="338" t="s">
        <v>83</v>
      </c>
      <c r="E551" s="219"/>
      <c r="F551" s="241" t="str">
        <f t="shared" si="26"/>
        <v/>
      </c>
      <c r="G551" s="241" t="str">
        <f t="shared" si="27"/>
        <v/>
      </c>
    </row>
    <row r="552" spans="1:7" x14ac:dyDescent="0.25">
      <c r="A552" s="273" t="s">
        <v>2405</v>
      </c>
      <c r="B552" s="231" t="s">
        <v>1954</v>
      </c>
      <c r="C552" s="338" t="s">
        <v>83</v>
      </c>
      <c r="D552" s="338" t="s">
        <v>83</v>
      </c>
      <c r="E552" s="219"/>
      <c r="F552" s="241" t="str">
        <f t="shared" si="26"/>
        <v/>
      </c>
      <c r="G552" s="241" t="str">
        <f t="shared" si="27"/>
        <v/>
      </c>
    </row>
    <row r="553" spans="1:7" x14ac:dyDescent="0.25">
      <c r="A553" s="273" t="s">
        <v>2406</v>
      </c>
      <c r="B553" s="221" t="s">
        <v>148</v>
      </c>
      <c r="C553" s="179">
        <v>0</v>
      </c>
      <c r="D553" s="180">
        <v>0</v>
      </c>
      <c r="E553" s="219"/>
      <c r="F553" s="263">
        <f>SUM(F535:F552)</f>
        <v>0</v>
      </c>
      <c r="G553" s="263">
        <f>SUM(G535:G552)</f>
        <v>0</v>
      </c>
    </row>
    <row r="554" spans="1:7" x14ac:dyDescent="0.25">
      <c r="A554" s="214" t="s">
        <v>2407</v>
      </c>
      <c r="B554" s="221"/>
      <c r="C554" s="214"/>
      <c r="D554" s="214"/>
      <c r="E554" s="219"/>
      <c r="F554" s="219"/>
      <c r="G554" s="219"/>
    </row>
    <row r="555" spans="1:7" x14ac:dyDescent="0.25">
      <c r="A555" s="273" t="s">
        <v>2408</v>
      </c>
      <c r="B555" s="221"/>
      <c r="C555" s="214"/>
      <c r="D555" s="214"/>
      <c r="E555" s="219"/>
      <c r="F555" s="219"/>
      <c r="G555" s="219"/>
    </row>
    <row r="556" spans="1:7" x14ac:dyDescent="0.25">
      <c r="A556" s="273" t="s">
        <v>2409</v>
      </c>
      <c r="B556" s="221"/>
      <c r="C556" s="214"/>
      <c r="D556" s="214"/>
      <c r="E556" s="219"/>
      <c r="F556" s="219"/>
      <c r="G556" s="219"/>
    </row>
    <row r="557" spans="1:7" s="256" customFormat="1" x14ac:dyDescent="0.25">
      <c r="A557" s="85"/>
      <c r="B557" s="85" t="s">
        <v>2251</v>
      </c>
      <c r="C557" s="85" t="s">
        <v>113</v>
      </c>
      <c r="D557" s="85" t="s">
        <v>1538</v>
      </c>
      <c r="E557" s="85"/>
      <c r="F557" s="85" t="s">
        <v>516</v>
      </c>
      <c r="G557" s="85" t="s">
        <v>2470</v>
      </c>
    </row>
    <row r="558" spans="1:7" s="256" customFormat="1" x14ac:dyDescent="0.25">
      <c r="A558" s="273" t="s">
        <v>2080</v>
      </c>
      <c r="B558" s="231" t="s">
        <v>608</v>
      </c>
      <c r="C558" s="333" t="s">
        <v>83</v>
      </c>
      <c r="D558" s="340" t="s">
        <v>83</v>
      </c>
      <c r="E558" s="258"/>
      <c r="F558" s="241" t="str">
        <f>IF($C$576=0,"",IF(C558="[for completion]","",IF(C558="","",C558/$C$576)))</f>
        <v/>
      </c>
      <c r="G558" s="241" t="str">
        <f>IF($D$576=0,"",IF(D558="[for completion]","",IF(D558="","",D558/$D$576)))</f>
        <v/>
      </c>
    </row>
    <row r="559" spans="1:7" s="256" customFormat="1" x14ac:dyDescent="0.25">
      <c r="A559" s="273" t="s">
        <v>2081</v>
      </c>
      <c r="B559" s="231" t="s">
        <v>608</v>
      </c>
      <c r="C559" s="333" t="s">
        <v>83</v>
      </c>
      <c r="D559" s="340" t="s">
        <v>83</v>
      </c>
      <c r="E559" s="258"/>
      <c r="F559" s="241" t="str">
        <f t="shared" ref="F559:F575" si="28">IF($C$576=0,"",IF(C559="[for completion]","",IF(C559="","",C559/$C$576)))</f>
        <v/>
      </c>
      <c r="G559" s="241" t="str">
        <f t="shared" ref="G559:G575" si="29">IF($D$576=0,"",IF(D559="[for completion]","",IF(D559="","",D559/$D$576)))</f>
        <v/>
      </c>
    </row>
    <row r="560" spans="1:7" s="256" customFormat="1" x14ac:dyDescent="0.25">
      <c r="A560" s="273" t="s">
        <v>2082</v>
      </c>
      <c r="B560" s="231" t="s">
        <v>608</v>
      </c>
      <c r="C560" s="333" t="s">
        <v>83</v>
      </c>
      <c r="D560" s="340" t="s">
        <v>83</v>
      </c>
      <c r="E560" s="258"/>
      <c r="F560" s="241" t="str">
        <f t="shared" si="28"/>
        <v/>
      </c>
      <c r="G560" s="241" t="str">
        <f t="shared" si="29"/>
        <v/>
      </c>
    </row>
    <row r="561" spans="1:7" s="256" customFormat="1" x14ac:dyDescent="0.25">
      <c r="A561" s="273" t="s">
        <v>2083</v>
      </c>
      <c r="B561" s="231" t="s">
        <v>608</v>
      </c>
      <c r="C561" s="333" t="s">
        <v>83</v>
      </c>
      <c r="D561" s="340" t="s">
        <v>83</v>
      </c>
      <c r="E561" s="258"/>
      <c r="F561" s="241" t="str">
        <f t="shared" si="28"/>
        <v/>
      </c>
      <c r="G561" s="241" t="str">
        <f t="shared" si="29"/>
        <v/>
      </c>
    </row>
    <row r="562" spans="1:7" s="256" customFormat="1" x14ac:dyDescent="0.25">
      <c r="A562" s="273" t="s">
        <v>2084</v>
      </c>
      <c r="B562" s="231" t="s">
        <v>608</v>
      </c>
      <c r="C562" s="333" t="s">
        <v>83</v>
      </c>
      <c r="D562" s="340" t="s">
        <v>83</v>
      </c>
      <c r="E562" s="258"/>
      <c r="F562" s="241" t="str">
        <f t="shared" si="28"/>
        <v/>
      </c>
      <c r="G562" s="241" t="str">
        <f t="shared" si="29"/>
        <v/>
      </c>
    </row>
    <row r="563" spans="1:7" s="256" customFormat="1" x14ac:dyDescent="0.25">
      <c r="A563" s="273" t="s">
        <v>2410</v>
      </c>
      <c r="B563" s="231" t="s">
        <v>608</v>
      </c>
      <c r="C563" s="333" t="s">
        <v>83</v>
      </c>
      <c r="D563" s="340" t="s">
        <v>83</v>
      </c>
      <c r="E563" s="258"/>
      <c r="F563" s="241" t="str">
        <f t="shared" si="28"/>
        <v/>
      </c>
      <c r="G563" s="241" t="str">
        <f t="shared" si="29"/>
        <v/>
      </c>
    </row>
    <row r="564" spans="1:7" s="256" customFormat="1" x14ac:dyDescent="0.25">
      <c r="A564" s="273" t="s">
        <v>2411</v>
      </c>
      <c r="B564" s="231" t="s">
        <v>608</v>
      </c>
      <c r="C564" s="333" t="s">
        <v>83</v>
      </c>
      <c r="D564" s="340" t="s">
        <v>83</v>
      </c>
      <c r="E564" s="258"/>
      <c r="F564" s="241" t="str">
        <f t="shared" si="28"/>
        <v/>
      </c>
      <c r="G564" s="241" t="str">
        <f t="shared" si="29"/>
        <v/>
      </c>
    </row>
    <row r="565" spans="1:7" s="256" customFormat="1" x14ac:dyDescent="0.25">
      <c r="A565" s="273" t="s">
        <v>2412</v>
      </c>
      <c r="B565" s="231" t="s">
        <v>608</v>
      </c>
      <c r="C565" s="333" t="s">
        <v>83</v>
      </c>
      <c r="D565" s="340" t="s">
        <v>83</v>
      </c>
      <c r="E565" s="258"/>
      <c r="F565" s="241" t="str">
        <f t="shared" si="28"/>
        <v/>
      </c>
      <c r="G565" s="241" t="str">
        <f t="shared" si="29"/>
        <v/>
      </c>
    </row>
    <row r="566" spans="1:7" s="256" customFormat="1" x14ac:dyDescent="0.25">
      <c r="A566" s="273" t="s">
        <v>2413</v>
      </c>
      <c r="B566" s="231" t="s">
        <v>608</v>
      </c>
      <c r="C566" s="333" t="s">
        <v>83</v>
      </c>
      <c r="D566" s="340" t="s">
        <v>83</v>
      </c>
      <c r="E566" s="258"/>
      <c r="F566" s="241" t="str">
        <f t="shared" si="28"/>
        <v/>
      </c>
      <c r="G566" s="241" t="str">
        <f t="shared" si="29"/>
        <v/>
      </c>
    </row>
    <row r="567" spans="1:7" s="256" customFormat="1" x14ac:dyDescent="0.25">
      <c r="A567" s="273" t="s">
        <v>2414</v>
      </c>
      <c r="B567" s="231" t="s">
        <v>608</v>
      </c>
      <c r="C567" s="333" t="s">
        <v>83</v>
      </c>
      <c r="D567" s="340" t="s">
        <v>83</v>
      </c>
      <c r="E567" s="258"/>
      <c r="F567" s="241" t="str">
        <f t="shared" si="28"/>
        <v/>
      </c>
      <c r="G567" s="241" t="str">
        <f t="shared" si="29"/>
        <v/>
      </c>
    </row>
    <row r="568" spans="1:7" s="256" customFormat="1" x14ac:dyDescent="0.25">
      <c r="A568" s="273" t="s">
        <v>2415</v>
      </c>
      <c r="B568" s="231" t="s">
        <v>608</v>
      </c>
      <c r="C568" s="333" t="s">
        <v>83</v>
      </c>
      <c r="D568" s="340" t="s">
        <v>83</v>
      </c>
      <c r="E568" s="258"/>
      <c r="F568" s="241" t="str">
        <f t="shared" si="28"/>
        <v/>
      </c>
      <c r="G568" s="241" t="str">
        <f t="shared" si="29"/>
        <v/>
      </c>
    </row>
    <row r="569" spans="1:7" s="256" customFormat="1" x14ac:dyDescent="0.25">
      <c r="A569" s="273" t="s">
        <v>2416</v>
      </c>
      <c r="B569" s="231" t="s">
        <v>608</v>
      </c>
      <c r="C569" s="333" t="s">
        <v>83</v>
      </c>
      <c r="D569" s="340" t="s">
        <v>83</v>
      </c>
      <c r="E569" s="258"/>
      <c r="F569" s="241" t="str">
        <f t="shared" si="28"/>
        <v/>
      </c>
      <c r="G569" s="241" t="str">
        <f t="shared" si="29"/>
        <v/>
      </c>
    </row>
    <row r="570" spans="1:7" s="256" customFormat="1" x14ac:dyDescent="0.25">
      <c r="A570" s="273" t="s">
        <v>2417</v>
      </c>
      <c r="B570" s="231" t="s">
        <v>608</v>
      </c>
      <c r="C570" s="333" t="s">
        <v>83</v>
      </c>
      <c r="D570" s="340" t="s">
        <v>83</v>
      </c>
      <c r="E570" s="258"/>
      <c r="F570" s="241" t="str">
        <f t="shared" si="28"/>
        <v/>
      </c>
      <c r="G570" s="241" t="str">
        <f t="shared" si="29"/>
        <v/>
      </c>
    </row>
    <row r="571" spans="1:7" s="256" customFormat="1" x14ac:dyDescent="0.25">
      <c r="A571" s="273" t="s">
        <v>2418</v>
      </c>
      <c r="B571" s="231" t="s">
        <v>608</v>
      </c>
      <c r="C571" s="333" t="s">
        <v>83</v>
      </c>
      <c r="D571" s="340" t="s">
        <v>83</v>
      </c>
      <c r="E571" s="258"/>
      <c r="F571" s="241" t="str">
        <f t="shared" si="28"/>
        <v/>
      </c>
      <c r="G571" s="241" t="str">
        <f t="shared" si="29"/>
        <v/>
      </c>
    </row>
    <row r="572" spans="1:7" s="256" customFormat="1" x14ac:dyDescent="0.25">
      <c r="A572" s="273" t="s">
        <v>2419</v>
      </c>
      <c r="B572" s="231" t="s">
        <v>608</v>
      </c>
      <c r="C572" s="333" t="s">
        <v>83</v>
      </c>
      <c r="D572" s="340" t="s">
        <v>83</v>
      </c>
      <c r="E572" s="258"/>
      <c r="F572" s="241" t="str">
        <f t="shared" si="28"/>
        <v/>
      </c>
      <c r="G572" s="241" t="str">
        <f t="shared" si="29"/>
        <v/>
      </c>
    </row>
    <row r="573" spans="1:7" s="256" customFormat="1" x14ac:dyDescent="0.25">
      <c r="A573" s="273" t="s">
        <v>2420</v>
      </c>
      <c r="B573" s="231" t="s">
        <v>608</v>
      </c>
      <c r="C573" s="333" t="s">
        <v>83</v>
      </c>
      <c r="D573" s="340" t="s">
        <v>83</v>
      </c>
      <c r="E573" s="258"/>
      <c r="F573" s="241" t="str">
        <f t="shared" si="28"/>
        <v/>
      </c>
      <c r="G573" s="241" t="str">
        <f t="shared" si="29"/>
        <v/>
      </c>
    </row>
    <row r="574" spans="1:7" s="256" customFormat="1" x14ac:dyDescent="0.25">
      <c r="A574" s="273" t="s">
        <v>2421</v>
      </c>
      <c r="B574" s="231" t="s">
        <v>608</v>
      </c>
      <c r="C574" s="333" t="s">
        <v>83</v>
      </c>
      <c r="D574" s="340" t="s">
        <v>83</v>
      </c>
      <c r="E574" s="258"/>
      <c r="F574" s="241" t="str">
        <f t="shared" si="28"/>
        <v/>
      </c>
      <c r="G574" s="241" t="str">
        <f t="shared" si="29"/>
        <v/>
      </c>
    </row>
    <row r="575" spans="1:7" s="256" customFormat="1" x14ac:dyDescent="0.25">
      <c r="A575" s="273" t="s">
        <v>2422</v>
      </c>
      <c r="B575" s="231" t="s">
        <v>1954</v>
      </c>
      <c r="C575" s="333" t="s">
        <v>83</v>
      </c>
      <c r="D575" s="340" t="s">
        <v>83</v>
      </c>
      <c r="E575" s="258"/>
      <c r="F575" s="241" t="str">
        <f t="shared" si="28"/>
        <v/>
      </c>
      <c r="G575" s="241" t="str">
        <f t="shared" si="29"/>
        <v/>
      </c>
    </row>
    <row r="576" spans="1:7" s="256" customFormat="1" x14ac:dyDescent="0.25">
      <c r="A576" s="273" t="s">
        <v>2423</v>
      </c>
      <c r="B576" s="259" t="s">
        <v>148</v>
      </c>
      <c r="C576" s="179">
        <f>SUM(C558:C575)</f>
        <v>0</v>
      </c>
      <c r="D576" s="180">
        <f>SUM(D558:D575)</f>
        <v>0</v>
      </c>
      <c r="E576" s="258"/>
      <c r="F576" s="263">
        <f>SUM(F558:F575)</f>
        <v>0</v>
      </c>
      <c r="G576" s="263">
        <f>SUM(G558:G575)</f>
        <v>0</v>
      </c>
    </row>
    <row r="577" spans="1:7" x14ac:dyDescent="0.25">
      <c r="A577" s="85"/>
      <c r="B577" s="85" t="s">
        <v>2269</v>
      </c>
      <c r="C577" s="85" t="s">
        <v>113</v>
      </c>
      <c r="D577" s="85" t="s">
        <v>1540</v>
      </c>
      <c r="E577" s="85"/>
      <c r="F577" s="85" t="s">
        <v>516</v>
      </c>
      <c r="G577" s="85" t="s">
        <v>1869</v>
      </c>
    </row>
    <row r="578" spans="1:7" x14ac:dyDescent="0.25">
      <c r="A578" s="214" t="s">
        <v>2424</v>
      </c>
      <c r="B578" s="221" t="s">
        <v>1529</v>
      </c>
      <c r="C578" s="338" t="s">
        <v>83</v>
      </c>
      <c r="D578" s="338" t="s">
        <v>83</v>
      </c>
      <c r="E578" s="219"/>
      <c r="F578" s="241" t="str">
        <f>IF($C$588=0,"",IF(C578="[for completion]","",IF(C578="","",C578/$C$588)))</f>
        <v/>
      </c>
      <c r="G578" s="241" t="str">
        <f>IF($D$588=0,"",IF(D578="[for completion]","",IF(D578="","",D578/$D$588)))</f>
        <v/>
      </c>
    </row>
    <row r="579" spans="1:7" x14ac:dyDescent="0.25">
      <c r="A579" s="273" t="s">
        <v>2425</v>
      </c>
      <c r="B579" s="221" t="s">
        <v>1530</v>
      </c>
      <c r="C579" s="338" t="s">
        <v>83</v>
      </c>
      <c r="D579" s="338" t="s">
        <v>83</v>
      </c>
      <c r="E579" s="219"/>
      <c r="F579" s="241" t="str">
        <f t="shared" ref="F579:F587" si="30">IF($C$588=0,"",IF(C579="[for completion]","",IF(C579="","",C579/$C$588)))</f>
        <v/>
      </c>
      <c r="G579" s="241" t="str">
        <f t="shared" ref="G579:G587" si="31">IF($D$588=0,"",IF(D579="[for completion]","",IF(D579="","",D579/$D$588)))</f>
        <v/>
      </c>
    </row>
    <row r="580" spans="1:7" x14ac:dyDescent="0.25">
      <c r="A580" s="273" t="s">
        <v>2426</v>
      </c>
      <c r="B580" s="221" t="s">
        <v>1531</v>
      </c>
      <c r="C580" s="338" t="s">
        <v>83</v>
      </c>
      <c r="D580" s="338" t="s">
        <v>83</v>
      </c>
      <c r="E580" s="219"/>
      <c r="F580" s="241" t="str">
        <f t="shared" si="30"/>
        <v/>
      </c>
      <c r="G580" s="241" t="str">
        <f t="shared" si="31"/>
        <v/>
      </c>
    </row>
    <row r="581" spans="1:7" x14ac:dyDescent="0.25">
      <c r="A581" s="273" t="s">
        <v>2427</v>
      </c>
      <c r="B581" s="221" t="s">
        <v>1532</v>
      </c>
      <c r="C581" s="338" t="s">
        <v>83</v>
      </c>
      <c r="D581" s="338" t="s">
        <v>83</v>
      </c>
      <c r="E581" s="219"/>
      <c r="F581" s="241" t="str">
        <f t="shared" si="30"/>
        <v/>
      </c>
      <c r="G581" s="241" t="str">
        <f t="shared" si="31"/>
        <v/>
      </c>
    </row>
    <row r="582" spans="1:7" x14ac:dyDescent="0.25">
      <c r="A582" s="273" t="s">
        <v>2428</v>
      </c>
      <c r="B582" s="221" t="s">
        <v>1533</v>
      </c>
      <c r="C582" s="338" t="s">
        <v>83</v>
      </c>
      <c r="D582" s="338" t="s">
        <v>83</v>
      </c>
      <c r="E582" s="219"/>
      <c r="F582" s="241" t="str">
        <f t="shared" si="30"/>
        <v/>
      </c>
      <c r="G582" s="241" t="str">
        <f t="shared" si="31"/>
        <v/>
      </c>
    </row>
    <row r="583" spans="1:7" x14ac:dyDescent="0.25">
      <c r="A583" s="273" t="s">
        <v>2429</v>
      </c>
      <c r="B583" s="221" t="s">
        <v>1534</v>
      </c>
      <c r="C583" s="338" t="s">
        <v>83</v>
      </c>
      <c r="D583" s="338" t="s">
        <v>83</v>
      </c>
      <c r="E583" s="219"/>
      <c r="F583" s="241" t="str">
        <f t="shared" si="30"/>
        <v/>
      </c>
      <c r="G583" s="241" t="str">
        <f t="shared" si="31"/>
        <v/>
      </c>
    </row>
    <row r="584" spans="1:7" x14ac:dyDescent="0.25">
      <c r="A584" s="273" t="s">
        <v>2430</v>
      </c>
      <c r="B584" s="221" t="s">
        <v>1535</v>
      </c>
      <c r="C584" s="338" t="s">
        <v>83</v>
      </c>
      <c r="D584" s="338" t="s">
        <v>83</v>
      </c>
      <c r="E584" s="219"/>
      <c r="F584" s="241" t="str">
        <f t="shared" si="30"/>
        <v/>
      </c>
      <c r="G584" s="241" t="str">
        <f t="shared" si="31"/>
        <v/>
      </c>
    </row>
    <row r="585" spans="1:7" x14ac:dyDescent="0.25">
      <c r="A585" s="273" t="s">
        <v>2431</v>
      </c>
      <c r="B585" s="221" t="s">
        <v>1536</v>
      </c>
      <c r="C585" s="338" t="s">
        <v>83</v>
      </c>
      <c r="D585" s="338" t="s">
        <v>83</v>
      </c>
      <c r="E585" s="219"/>
      <c r="F585" s="241" t="str">
        <f t="shared" si="30"/>
        <v/>
      </c>
      <c r="G585" s="241" t="str">
        <f t="shared" si="31"/>
        <v/>
      </c>
    </row>
    <row r="586" spans="1:7" x14ac:dyDescent="0.25">
      <c r="A586" s="273" t="s">
        <v>2432</v>
      </c>
      <c r="B586" s="221" t="s">
        <v>1537</v>
      </c>
      <c r="C586" s="338" t="s">
        <v>83</v>
      </c>
      <c r="D586" s="338" t="s">
        <v>83</v>
      </c>
      <c r="E586" s="219"/>
      <c r="F586" s="241" t="str">
        <f t="shared" si="30"/>
        <v/>
      </c>
      <c r="G586" s="241" t="str">
        <f t="shared" si="31"/>
        <v/>
      </c>
    </row>
    <row r="587" spans="1:7" s="256" customFormat="1" x14ac:dyDescent="0.25">
      <c r="A587" s="273" t="s">
        <v>2433</v>
      </c>
      <c r="B587" s="259" t="s">
        <v>1954</v>
      </c>
      <c r="C587" s="338" t="s">
        <v>83</v>
      </c>
      <c r="D587" s="338" t="s">
        <v>83</v>
      </c>
      <c r="E587" s="258"/>
      <c r="F587" s="241" t="str">
        <f t="shared" si="30"/>
        <v/>
      </c>
      <c r="G587" s="241" t="str">
        <f t="shared" si="31"/>
        <v/>
      </c>
    </row>
    <row r="588" spans="1:7" x14ac:dyDescent="0.25">
      <c r="A588" s="273" t="s">
        <v>2434</v>
      </c>
      <c r="B588" s="221" t="s">
        <v>148</v>
      </c>
      <c r="C588" s="179">
        <f>SUM(C578:C587)</f>
        <v>0</v>
      </c>
      <c r="D588" s="180">
        <f>SUM(D578:D587)</f>
        <v>0</v>
      </c>
      <c r="E588" s="219"/>
      <c r="F588" s="263">
        <f>SUM(F578:F587)</f>
        <v>0</v>
      </c>
      <c r="G588" s="263">
        <f>SUM(G578:G587)</f>
        <v>0</v>
      </c>
    </row>
    <row r="590" spans="1:7" x14ac:dyDescent="0.25">
      <c r="A590" s="148"/>
      <c r="B590" s="148" t="s">
        <v>2379</v>
      </c>
      <c r="C590" s="148" t="s">
        <v>113</v>
      </c>
      <c r="D590" s="148" t="s">
        <v>1538</v>
      </c>
      <c r="E590" s="148"/>
      <c r="F590" s="148" t="s">
        <v>516</v>
      </c>
      <c r="G590" s="148" t="s">
        <v>1869</v>
      </c>
    </row>
    <row r="591" spans="1:7" x14ac:dyDescent="0.25">
      <c r="A591" s="257" t="s">
        <v>2435</v>
      </c>
      <c r="B591" s="268" t="s">
        <v>2442</v>
      </c>
      <c r="C591" s="338" t="s">
        <v>83</v>
      </c>
      <c r="D591" s="338" t="s">
        <v>83</v>
      </c>
      <c r="E591" s="269"/>
      <c r="F591" s="241" t="str">
        <f>IF($C$595=0,"",IF(C591="[for completion]","",IF(C591="","",C591/$C$595)))</f>
        <v/>
      </c>
      <c r="G591" s="241" t="str">
        <f>IF($D$595=0,"",IF(D591="[for completion]","",IF(D591="","",D591/$D$595)))</f>
        <v/>
      </c>
    </row>
    <row r="592" spans="1:7" x14ac:dyDescent="0.25">
      <c r="A592" s="273" t="s">
        <v>2436</v>
      </c>
      <c r="B592" s="264" t="s">
        <v>2441</v>
      </c>
      <c r="C592" s="338" t="s">
        <v>83</v>
      </c>
      <c r="D592" s="338" t="s">
        <v>83</v>
      </c>
      <c r="E592" s="269"/>
      <c r="F592" s="269"/>
      <c r="G592" s="241" t="str">
        <f t="shared" ref="G592:G594" si="32">IF($D$595=0,"",IF(D592="[for completion]","",IF(D592="","",D592/$D$595)))</f>
        <v/>
      </c>
    </row>
    <row r="593" spans="1:7" x14ac:dyDescent="0.25">
      <c r="A593" s="273" t="s">
        <v>2437</v>
      </c>
      <c r="B593" s="268" t="s">
        <v>1539</v>
      </c>
      <c r="C593" s="338" t="s">
        <v>83</v>
      </c>
      <c r="D593" s="338" t="s">
        <v>83</v>
      </c>
      <c r="E593" s="269"/>
      <c r="F593" s="269"/>
      <c r="G593" s="241" t="str">
        <f t="shared" si="32"/>
        <v/>
      </c>
    </row>
    <row r="594" spans="1:7" x14ac:dyDescent="0.25">
      <c r="A594" s="273" t="s">
        <v>2438</v>
      </c>
      <c r="B594" s="266" t="s">
        <v>1954</v>
      </c>
      <c r="C594" s="338" t="s">
        <v>83</v>
      </c>
      <c r="D594" s="338" t="s">
        <v>83</v>
      </c>
      <c r="E594" s="269"/>
      <c r="F594" s="269"/>
      <c r="G594" s="241" t="str">
        <f t="shared" si="32"/>
        <v/>
      </c>
    </row>
    <row r="595" spans="1:7" x14ac:dyDescent="0.25">
      <c r="A595" s="273" t="s">
        <v>2439</v>
      </c>
      <c r="B595" s="268" t="s">
        <v>148</v>
      </c>
      <c r="C595" s="179">
        <f>SUM(C591:C594)</f>
        <v>0</v>
      </c>
      <c r="D595" s="180">
        <f>SUM(D591:D594)</f>
        <v>0</v>
      </c>
      <c r="E595" s="269"/>
      <c r="F595" s="263">
        <f>SUM(F591:F594)</f>
        <v>0</v>
      </c>
      <c r="G595" s="263">
        <f>SUM(G591:G594)</f>
        <v>0</v>
      </c>
    </row>
    <row r="596" spans="1:7" x14ac:dyDescent="0.25">
      <c r="A596" s="25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28" zoomScaleNormal="100" workbookViewId="0">
      <selection activeCell="A3" sqref="A3"/>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490" t="s">
        <v>1405</v>
      </c>
      <c r="B1" s="490"/>
    </row>
    <row r="2" spans="1:9" ht="31.5" x14ac:dyDescent="0.25">
      <c r="A2" s="274" t="s">
        <v>2075</v>
      </c>
      <c r="B2" s="274"/>
      <c r="C2" s="265"/>
      <c r="D2" s="265"/>
      <c r="E2" s="265"/>
      <c r="F2" s="275" t="s">
        <v>1930</v>
      </c>
      <c r="G2" s="276"/>
    </row>
    <row r="3" spans="1:9" x14ac:dyDescent="0.25">
      <c r="A3" s="265"/>
      <c r="B3" s="265"/>
      <c r="C3" s="265"/>
      <c r="D3" s="265"/>
      <c r="E3" s="265"/>
      <c r="F3" s="265"/>
      <c r="G3" s="265"/>
    </row>
    <row r="4" spans="1:9" ht="15.75" customHeight="1" thickBot="1" x14ac:dyDescent="0.3">
      <c r="A4" s="265"/>
      <c r="B4" s="265"/>
      <c r="C4" s="277"/>
      <c r="D4" s="265"/>
      <c r="E4" s="265"/>
      <c r="F4" s="265"/>
      <c r="G4" s="265"/>
    </row>
    <row r="5" spans="1:9" ht="60.75" customHeight="1" thickBot="1" x14ac:dyDescent="0.3">
      <c r="A5" s="278"/>
      <c r="B5" s="279" t="s">
        <v>71</v>
      </c>
      <c r="C5" s="280" t="s">
        <v>72</v>
      </c>
      <c r="D5" s="278"/>
      <c r="E5" s="491" t="s">
        <v>2055</v>
      </c>
      <c r="F5" s="492"/>
      <c r="G5" s="281" t="s">
        <v>2054</v>
      </c>
      <c r="H5" s="271"/>
    </row>
    <row r="6" spans="1:9" x14ac:dyDescent="0.25">
      <c r="A6" s="266"/>
      <c r="B6" s="266"/>
      <c r="C6" s="266"/>
      <c r="D6" s="266"/>
      <c r="F6" s="282"/>
      <c r="G6" s="282"/>
    </row>
    <row r="7" spans="1:9" ht="18.75" customHeight="1" x14ac:dyDescent="0.25">
      <c r="A7" s="283"/>
      <c r="B7" s="476" t="s">
        <v>2085</v>
      </c>
      <c r="C7" s="477"/>
      <c r="D7" s="284"/>
      <c r="E7" s="476" t="s">
        <v>2072</v>
      </c>
      <c r="F7" s="493"/>
      <c r="G7" s="493"/>
      <c r="H7" s="477"/>
    </row>
    <row r="8" spans="1:9" ht="18.75" customHeight="1" x14ac:dyDescent="0.25">
      <c r="A8" s="266"/>
      <c r="B8" s="494" t="s">
        <v>2048</v>
      </c>
      <c r="C8" s="495"/>
      <c r="D8" s="284"/>
      <c r="E8" s="496" t="s">
        <v>83</v>
      </c>
      <c r="F8" s="497"/>
      <c r="G8" s="497"/>
      <c r="H8" s="498"/>
    </row>
    <row r="9" spans="1:9" ht="18.75" customHeight="1" x14ac:dyDescent="0.25">
      <c r="A9" s="266"/>
      <c r="B9" s="494" t="s">
        <v>2052</v>
      </c>
      <c r="C9" s="495"/>
      <c r="D9" s="285"/>
      <c r="E9" s="496"/>
      <c r="F9" s="497"/>
      <c r="G9" s="497"/>
      <c r="H9" s="498"/>
      <c r="I9" s="271"/>
    </row>
    <row r="10" spans="1:9" x14ac:dyDescent="0.25">
      <c r="A10" s="286"/>
      <c r="B10" s="499"/>
      <c r="C10" s="499"/>
      <c r="D10" s="284"/>
      <c r="E10" s="496"/>
      <c r="F10" s="497"/>
      <c r="G10" s="497"/>
      <c r="H10" s="498"/>
      <c r="I10" s="271"/>
    </row>
    <row r="11" spans="1:9" ht="15.75" thickBot="1" x14ac:dyDescent="0.3">
      <c r="A11" s="286"/>
      <c r="B11" s="500"/>
      <c r="C11" s="501"/>
      <c r="D11" s="285"/>
      <c r="E11" s="496"/>
      <c r="F11" s="497"/>
      <c r="G11" s="497"/>
      <c r="H11" s="498"/>
      <c r="I11" s="271"/>
    </row>
    <row r="12" spans="1:9" x14ac:dyDescent="0.25">
      <c r="A12" s="266"/>
      <c r="B12" s="287"/>
      <c r="C12" s="266"/>
      <c r="D12" s="266"/>
      <c r="E12" s="496"/>
      <c r="F12" s="497"/>
      <c r="G12" s="497"/>
      <c r="H12" s="498"/>
      <c r="I12" s="271"/>
    </row>
    <row r="13" spans="1:9" ht="15.75" customHeight="1" thickBot="1" x14ac:dyDescent="0.3">
      <c r="A13" s="266"/>
      <c r="B13" s="287"/>
      <c r="C13" s="266"/>
      <c r="D13" s="266"/>
      <c r="E13" s="485" t="s">
        <v>2086</v>
      </c>
      <c r="F13" s="486"/>
      <c r="G13" s="487" t="s">
        <v>2087</v>
      </c>
      <c r="H13" s="488"/>
      <c r="I13" s="271"/>
    </row>
    <row r="14" spans="1:9" x14ac:dyDescent="0.25">
      <c r="A14" s="266"/>
      <c r="B14" s="287"/>
      <c r="C14" s="266"/>
      <c r="D14" s="266"/>
      <c r="E14" s="288"/>
      <c r="F14" s="288"/>
      <c r="G14" s="266"/>
      <c r="H14" s="272"/>
    </row>
    <row r="15" spans="1:9" ht="18.75" customHeight="1" x14ac:dyDescent="0.25">
      <c r="A15" s="289"/>
      <c r="B15" s="489" t="s">
        <v>2088</v>
      </c>
      <c r="C15" s="489"/>
      <c r="D15" s="489"/>
      <c r="E15" s="289"/>
      <c r="F15" s="289"/>
      <c r="G15" s="289"/>
      <c r="H15" s="289"/>
    </row>
    <row r="16" spans="1:9" x14ac:dyDescent="0.25">
      <c r="A16" s="290"/>
      <c r="B16" s="290" t="s">
        <v>2049</v>
      </c>
      <c r="C16" s="290" t="s">
        <v>113</v>
      </c>
      <c r="D16" s="290" t="s">
        <v>1546</v>
      </c>
      <c r="E16" s="290"/>
      <c r="F16" s="290" t="s">
        <v>2050</v>
      </c>
      <c r="G16" s="290" t="s">
        <v>2051</v>
      </c>
      <c r="H16" s="290"/>
    </row>
    <row r="17" spans="1:8" x14ac:dyDescent="0.25">
      <c r="A17" s="266" t="s">
        <v>2056</v>
      </c>
      <c r="B17" s="268" t="s">
        <v>2057</v>
      </c>
      <c r="C17" s="327" t="s">
        <v>83</v>
      </c>
      <c r="D17" s="327" t="s">
        <v>83</v>
      </c>
      <c r="F17" s="255" t="str">
        <f>IF(OR('B1. HTT Mortgage Assets'!$C$15=0,C17="[For completion]"),"",C17/'B1. HTT Mortgage Assets'!$C$15)</f>
        <v/>
      </c>
      <c r="G17" s="255" t="e">
        <f>IF(OR('B1. HTT Mortgage Assets'!$F$28=0,D17="[For completion]"),"",D17/'B1. HTT Mortgage Assets'!$F$28)</f>
        <v>#VALUE!</v>
      </c>
    </row>
    <row r="18" spans="1:8" x14ac:dyDescent="0.25">
      <c r="A18" s="268" t="s">
        <v>2089</v>
      </c>
      <c r="B18" s="292"/>
      <c r="C18" s="268"/>
      <c r="D18" s="268"/>
      <c r="F18" s="268"/>
      <c r="G18" s="268"/>
    </row>
    <row r="19" spans="1:8" x14ac:dyDescent="0.25">
      <c r="A19" s="268" t="s">
        <v>2090</v>
      </c>
      <c r="B19" s="268"/>
      <c r="C19" s="268"/>
      <c r="D19" s="268"/>
      <c r="F19" s="268"/>
      <c r="G19" s="268"/>
    </row>
    <row r="20" spans="1:8" ht="18.75" customHeight="1" x14ac:dyDescent="0.25">
      <c r="A20" s="289"/>
      <c r="B20" s="489" t="s">
        <v>2052</v>
      </c>
      <c r="C20" s="489"/>
      <c r="D20" s="489"/>
      <c r="E20" s="289"/>
      <c r="F20" s="289"/>
      <c r="G20" s="289"/>
      <c r="H20" s="289"/>
    </row>
    <row r="21" spans="1:8" x14ac:dyDescent="0.25">
      <c r="A21" s="290"/>
      <c r="B21" s="290" t="s">
        <v>2091</v>
      </c>
      <c r="C21" s="290" t="s">
        <v>2058</v>
      </c>
      <c r="D21" s="290" t="s">
        <v>2059</v>
      </c>
      <c r="E21" s="290" t="s">
        <v>2060</v>
      </c>
      <c r="F21" s="290" t="s">
        <v>2092</v>
      </c>
      <c r="G21" s="290" t="s">
        <v>2061</v>
      </c>
      <c r="H21" s="290" t="s">
        <v>2062</v>
      </c>
    </row>
    <row r="22" spans="1:8" ht="15" customHeight="1" x14ac:dyDescent="0.25">
      <c r="A22" s="267"/>
      <c r="B22" s="293" t="s">
        <v>2093</v>
      </c>
      <c r="C22" s="293"/>
      <c r="D22" s="267"/>
      <c r="E22" s="267"/>
      <c r="F22" s="267"/>
      <c r="G22" s="267"/>
      <c r="H22" s="267"/>
    </row>
    <row r="23" spans="1:8" x14ac:dyDescent="0.25">
      <c r="A23" s="266" t="s">
        <v>2063</v>
      </c>
      <c r="B23" s="266" t="s">
        <v>2074</v>
      </c>
      <c r="C23" s="294" t="s">
        <v>83</v>
      </c>
      <c r="D23" s="294" t="s">
        <v>83</v>
      </c>
      <c r="E23" s="294" t="s">
        <v>83</v>
      </c>
      <c r="F23" s="294" t="s">
        <v>83</v>
      </c>
      <c r="G23" s="294" t="s">
        <v>83</v>
      </c>
      <c r="H23" s="270">
        <f>SUM(C23:G23)</f>
        <v>0</v>
      </c>
    </row>
    <row r="24" spans="1:8" x14ac:dyDescent="0.25">
      <c r="A24" s="266" t="s">
        <v>2064</v>
      </c>
      <c r="B24" s="266" t="s">
        <v>2073</v>
      </c>
      <c r="C24" s="294" t="s">
        <v>83</v>
      </c>
      <c r="D24" s="294" t="s">
        <v>83</v>
      </c>
      <c r="E24" s="294" t="s">
        <v>83</v>
      </c>
      <c r="F24" s="294" t="s">
        <v>83</v>
      </c>
      <c r="G24" s="294" t="s">
        <v>83</v>
      </c>
      <c r="H24" s="270">
        <f t="shared" ref="H24:H25" si="0">SUM(C24:G24)</f>
        <v>0</v>
      </c>
    </row>
    <row r="25" spans="1:8" x14ac:dyDescent="0.25">
      <c r="A25" s="266" t="s">
        <v>2065</v>
      </c>
      <c r="B25" s="266" t="s">
        <v>1539</v>
      </c>
      <c r="C25" s="294" t="s">
        <v>83</v>
      </c>
      <c r="D25" s="294" t="s">
        <v>83</v>
      </c>
      <c r="E25" s="294" t="s">
        <v>83</v>
      </c>
      <c r="F25" s="294" t="s">
        <v>83</v>
      </c>
      <c r="G25" s="294" t="s">
        <v>83</v>
      </c>
      <c r="H25" s="270">
        <f t="shared" si="0"/>
        <v>0</v>
      </c>
    </row>
    <row r="26" spans="1:8" x14ac:dyDescent="0.25">
      <c r="A26" s="266" t="s">
        <v>2066</v>
      </c>
      <c r="B26" s="266" t="s">
        <v>2053</v>
      </c>
      <c r="C26" s="295">
        <f>SUM(C23:C25)</f>
        <v>0</v>
      </c>
      <c r="D26" s="295">
        <f>SUM(D23:D25)</f>
        <v>0</v>
      </c>
      <c r="E26" s="295">
        <f t="shared" ref="E26:H26" si="1">SUM(E23:E25)</f>
        <v>0</v>
      </c>
      <c r="F26" s="295">
        <f t="shared" si="1"/>
        <v>0</v>
      </c>
      <c r="G26" s="295">
        <f t="shared" si="1"/>
        <v>0</v>
      </c>
      <c r="H26" s="295">
        <f t="shared" si="1"/>
        <v>0</v>
      </c>
    </row>
    <row r="27" spans="1:8" x14ac:dyDescent="0.25">
      <c r="A27" s="266" t="s">
        <v>2068</v>
      </c>
      <c r="B27" s="296" t="s">
        <v>2067</v>
      </c>
      <c r="C27" s="294"/>
      <c r="D27" s="294"/>
      <c r="E27" s="294"/>
      <c r="F27" s="294"/>
      <c r="G27" s="294"/>
      <c r="H27" s="255">
        <f>IF(SUM(C27:G27)="","",SUM(C27:G27))</f>
        <v>0</v>
      </c>
    </row>
    <row r="28" spans="1:8" x14ac:dyDescent="0.25">
      <c r="A28" s="266" t="s">
        <v>2069</v>
      </c>
      <c r="B28" s="296" t="s">
        <v>2067</v>
      </c>
      <c r="C28" s="294"/>
      <c r="D28" s="294"/>
      <c r="E28" s="294"/>
      <c r="F28" s="294"/>
      <c r="G28" s="294"/>
      <c r="H28" s="270">
        <f t="shared" ref="H28:H30" si="2">IF(SUM(C28:G28)="","",SUM(C28:G28))</f>
        <v>0</v>
      </c>
    </row>
    <row r="29" spans="1:8" x14ac:dyDescent="0.25">
      <c r="A29" s="266" t="s">
        <v>2070</v>
      </c>
      <c r="B29" s="296" t="s">
        <v>2067</v>
      </c>
      <c r="C29" s="294"/>
      <c r="D29" s="294"/>
      <c r="E29" s="294"/>
      <c r="F29" s="294"/>
      <c r="G29" s="294"/>
      <c r="H29" s="270">
        <f t="shared" si="2"/>
        <v>0</v>
      </c>
    </row>
    <row r="30" spans="1:8" x14ac:dyDescent="0.25">
      <c r="A30" s="266" t="s">
        <v>2071</v>
      </c>
      <c r="B30" s="296" t="s">
        <v>2067</v>
      </c>
      <c r="C30" s="294"/>
      <c r="D30" s="294"/>
      <c r="E30" s="294"/>
      <c r="F30" s="294"/>
      <c r="G30" s="294"/>
      <c r="H30" s="270">
        <f t="shared" si="2"/>
        <v>0</v>
      </c>
    </row>
    <row r="31" spans="1:8" x14ac:dyDescent="0.25">
      <c r="A31" s="266"/>
      <c r="B31" s="296"/>
      <c r="C31" s="297"/>
      <c r="D31" s="291"/>
      <c r="E31" s="291"/>
      <c r="F31" s="298"/>
      <c r="G31" s="299"/>
    </row>
    <row r="32" spans="1:8" x14ac:dyDescent="0.25">
      <c r="A32" s="266"/>
      <c r="B32" s="296"/>
      <c r="C32" s="300"/>
      <c r="D32" s="266"/>
      <c r="E32" s="266"/>
      <c r="F32" s="255"/>
      <c r="G32" s="269"/>
    </row>
    <row r="33" spans="1:7" x14ac:dyDescent="0.25">
      <c r="A33" s="266"/>
      <c r="B33" s="296"/>
      <c r="C33" s="300"/>
      <c r="D33" s="266"/>
      <c r="E33" s="266"/>
      <c r="F33" s="255"/>
      <c r="G33" s="269"/>
    </row>
    <row r="34" spans="1:7" x14ac:dyDescent="0.25">
      <c r="A34" s="266"/>
      <c r="B34" s="296"/>
      <c r="C34" s="300"/>
      <c r="D34" s="266"/>
      <c r="E34" s="266"/>
      <c r="F34" s="255"/>
      <c r="G34" s="269"/>
    </row>
    <row r="35" spans="1:7" x14ac:dyDescent="0.25">
      <c r="A35" s="266"/>
      <c r="B35" s="296"/>
      <c r="C35" s="300"/>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1"/>
      <c r="C63" s="302"/>
      <c r="D63" s="302"/>
      <c r="E63" s="254"/>
      <c r="F63" s="302"/>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1"/>
      <c r="C67" s="302"/>
      <c r="D67" s="302"/>
      <c r="E67" s="254"/>
      <c r="F67" s="302"/>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6"/>
      <c r="C79" s="254"/>
      <c r="D79" s="254"/>
      <c r="E79" s="254"/>
      <c r="F79" s="254"/>
      <c r="G79" s="268"/>
    </row>
    <row r="80" spans="1:7" x14ac:dyDescent="0.25">
      <c r="A80" s="266"/>
      <c r="B80" s="296"/>
      <c r="C80" s="254"/>
      <c r="D80" s="254"/>
      <c r="E80" s="254"/>
      <c r="F80" s="254"/>
      <c r="G80" s="268"/>
    </row>
    <row r="81" spans="1:7" x14ac:dyDescent="0.25">
      <c r="A81" s="266"/>
      <c r="B81" s="296"/>
      <c r="C81" s="254"/>
      <c r="D81" s="254"/>
      <c r="E81" s="254"/>
      <c r="F81" s="254"/>
      <c r="G81" s="268"/>
    </row>
    <row r="82" spans="1:7" x14ac:dyDescent="0.25">
      <c r="A82" s="266"/>
      <c r="B82" s="296"/>
      <c r="C82" s="254"/>
      <c r="D82" s="254"/>
      <c r="E82" s="254"/>
      <c r="F82" s="254"/>
      <c r="G82" s="268"/>
    </row>
    <row r="83" spans="1:7" x14ac:dyDescent="0.25">
      <c r="A83" s="266"/>
      <c r="B83" s="296"/>
      <c r="C83" s="254"/>
      <c r="D83" s="254"/>
      <c r="E83" s="254"/>
      <c r="F83" s="254"/>
      <c r="G83" s="268"/>
    </row>
    <row r="84" spans="1:7" x14ac:dyDescent="0.25">
      <c r="A84" s="266"/>
      <c r="B84" s="296"/>
      <c r="C84" s="254"/>
      <c r="D84" s="254"/>
      <c r="E84" s="254"/>
      <c r="F84" s="254"/>
      <c r="G84" s="268"/>
    </row>
    <row r="85" spans="1:7" x14ac:dyDescent="0.25">
      <c r="A85" s="266"/>
      <c r="B85" s="296"/>
      <c r="C85" s="254"/>
      <c r="D85" s="254"/>
      <c r="E85" s="254"/>
      <c r="F85" s="254"/>
      <c r="G85" s="268"/>
    </row>
    <row r="86" spans="1:7" x14ac:dyDescent="0.25">
      <c r="A86" s="266"/>
      <c r="B86" s="296"/>
      <c r="C86" s="254"/>
      <c r="D86" s="254"/>
      <c r="E86" s="254"/>
      <c r="F86" s="254"/>
      <c r="G86" s="268"/>
    </row>
    <row r="87" spans="1:7" x14ac:dyDescent="0.25">
      <c r="A87" s="266"/>
      <c r="B87" s="296"/>
      <c r="C87" s="254"/>
      <c r="D87" s="254"/>
      <c r="E87" s="254"/>
      <c r="F87" s="254"/>
      <c r="G87" s="268"/>
    </row>
    <row r="88" spans="1:7" x14ac:dyDescent="0.25">
      <c r="A88" s="266"/>
      <c r="B88" s="296"/>
      <c r="C88" s="254"/>
      <c r="D88" s="254"/>
      <c r="E88" s="254"/>
      <c r="F88" s="254"/>
      <c r="G88" s="268"/>
    </row>
    <row r="89" spans="1:7" x14ac:dyDescent="0.25">
      <c r="A89" s="290"/>
      <c r="B89" s="290"/>
      <c r="C89" s="290"/>
      <c r="D89" s="290"/>
      <c r="E89" s="290"/>
      <c r="F89" s="290"/>
      <c r="G89" s="290"/>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90"/>
      <c r="B140" s="290"/>
      <c r="C140" s="290"/>
      <c r="D140" s="290"/>
      <c r="E140" s="290"/>
      <c r="F140" s="290"/>
      <c r="G140" s="290"/>
    </row>
    <row r="141" spans="1:7" x14ac:dyDescent="0.25">
      <c r="A141" s="266"/>
      <c r="B141" s="266"/>
      <c r="C141" s="254"/>
      <c r="D141" s="254"/>
      <c r="E141" s="303"/>
      <c r="F141" s="254"/>
      <c r="G141" s="268"/>
    </row>
    <row r="142" spans="1:7" x14ac:dyDescent="0.25">
      <c r="A142" s="266"/>
      <c r="B142" s="266"/>
      <c r="C142" s="254"/>
      <c r="D142" s="254"/>
      <c r="E142" s="303"/>
      <c r="F142" s="254"/>
      <c r="G142" s="268"/>
    </row>
    <row r="143" spans="1:7" x14ac:dyDescent="0.25">
      <c r="A143" s="266"/>
      <c r="B143" s="266"/>
      <c r="C143" s="254"/>
      <c r="D143" s="254"/>
      <c r="E143" s="303"/>
      <c r="F143" s="254"/>
      <c r="G143" s="268"/>
    </row>
    <row r="144" spans="1:7" x14ac:dyDescent="0.25">
      <c r="A144" s="266"/>
      <c r="B144" s="266"/>
      <c r="C144" s="254"/>
      <c r="D144" s="254"/>
      <c r="E144" s="303"/>
      <c r="F144" s="254"/>
      <c r="G144" s="268"/>
    </row>
    <row r="145" spans="1:7" x14ac:dyDescent="0.25">
      <c r="A145" s="266"/>
      <c r="B145" s="266"/>
      <c r="C145" s="254"/>
      <c r="D145" s="254"/>
      <c r="E145" s="303"/>
      <c r="F145" s="254"/>
      <c r="G145" s="268"/>
    </row>
    <row r="146" spans="1:7" x14ac:dyDescent="0.25">
      <c r="A146" s="266"/>
      <c r="B146" s="266"/>
      <c r="C146" s="254"/>
      <c r="D146" s="254"/>
      <c r="E146" s="303"/>
      <c r="F146" s="254"/>
      <c r="G146" s="268"/>
    </row>
    <row r="147" spans="1:7" x14ac:dyDescent="0.25">
      <c r="A147" s="266"/>
      <c r="B147" s="266"/>
      <c r="C147" s="254"/>
      <c r="D147" s="254"/>
      <c r="E147" s="303"/>
      <c r="F147" s="254"/>
      <c r="G147" s="268"/>
    </row>
    <row r="148" spans="1:7" x14ac:dyDescent="0.25">
      <c r="A148" s="266"/>
      <c r="B148" s="266"/>
      <c r="C148" s="254"/>
      <c r="D148" s="254"/>
      <c r="E148" s="303"/>
      <c r="F148" s="254"/>
      <c r="G148" s="268"/>
    </row>
    <row r="149" spans="1:7" x14ac:dyDescent="0.25">
      <c r="A149" s="266"/>
      <c r="B149" s="266"/>
      <c r="C149" s="254"/>
      <c r="D149" s="254"/>
      <c r="E149" s="303"/>
      <c r="F149" s="254"/>
      <c r="G149" s="268"/>
    </row>
    <row r="150" spans="1:7" x14ac:dyDescent="0.25">
      <c r="A150" s="290"/>
      <c r="B150" s="290"/>
      <c r="C150" s="290"/>
      <c r="D150" s="290"/>
      <c r="E150" s="290"/>
      <c r="F150" s="290"/>
      <c r="G150" s="290"/>
    </row>
    <row r="151" spans="1:7" x14ac:dyDescent="0.25">
      <c r="A151" s="266"/>
      <c r="B151" s="266"/>
      <c r="C151" s="254"/>
      <c r="D151" s="254"/>
      <c r="E151" s="303"/>
      <c r="F151" s="254"/>
      <c r="G151" s="268"/>
    </row>
    <row r="152" spans="1:7" x14ac:dyDescent="0.25">
      <c r="A152" s="266"/>
      <c r="B152" s="266"/>
      <c r="C152" s="254"/>
      <c r="D152" s="254"/>
      <c r="E152" s="303"/>
      <c r="F152" s="254"/>
      <c r="G152" s="268"/>
    </row>
    <row r="153" spans="1:7" x14ac:dyDescent="0.25">
      <c r="A153" s="266"/>
      <c r="B153" s="266"/>
      <c r="C153" s="254"/>
      <c r="D153" s="254"/>
      <c r="E153" s="303"/>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90"/>
      <c r="B160" s="290"/>
      <c r="C160" s="290"/>
      <c r="D160" s="290"/>
      <c r="E160" s="290"/>
      <c r="F160" s="290"/>
      <c r="G160" s="290"/>
    </row>
    <row r="161" spans="1:7" x14ac:dyDescent="0.25">
      <c r="A161" s="266"/>
      <c r="B161" s="304"/>
      <c r="C161" s="254"/>
      <c r="D161" s="254"/>
      <c r="E161" s="303"/>
      <c r="F161" s="254"/>
      <c r="G161" s="268"/>
    </row>
    <row r="162" spans="1:7" x14ac:dyDescent="0.25">
      <c r="A162" s="266"/>
      <c r="B162" s="304"/>
      <c r="C162" s="254"/>
      <c r="D162" s="254"/>
      <c r="E162" s="303"/>
      <c r="F162" s="254"/>
      <c r="G162" s="268"/>
    </row>
    <row r="163" spans="1:7" x14ac:dyDescent="0.25">
      <c r="A163" s="266"/>
      <c r="B163" s="304"/>
      <c r="C163" s="254"/>
      <c r="D163" s="254"/>
      <c r="E163" s="254"/>
      <c r="F163" s="254"/>
      <c r="G163" s="268"/>
    </row>
    <row r="164" spans="1:7" x14ac:dyDescent="0.25">
      <c r="A164" s="266"/>
      <c r="B164" s="304"/>
      <c r="C164" s="254"/>
      <c r="D164" s="254"/>
      <c r="E164" s="254"/>
      <c r="F164" s="254"/>
      <c r="G164" s="268"/>
    </row>
    <row r="165" spans="1:7" x14ac:dyDescent="0.25">
      <c r="A165" s="266"/>
      <c r="B165" s="304"/>
      <c r="C165" s="254"/>
      <c r="D165" s="254"/>
      <c r="E165" s="254"/>
      <c r="F165" s="254"/>
      <c r="G165" s="268"/>
    </row>
    <row r="166" spans="1:7" x14ac:dyDescent="0.25">
      <c r="A166" s="266"/>
      <c r="B166" s="292"/>
      <c r="C166" s="254"/>
      <c r="D166" s="254"/>
      <c r="E166" s="254"/>
      <c r="F166" s="254"/>
      <c r="G166" s="268"/>
    </row>
    <row r="167" spans="1:7" x14ac:dyDescent="0.25">
      <c r="A167" s="266"/>
      <c r="B167" s="292"/>
      <c r="C167" s="254"/>
      <c r="D167" s="254"/>
      <c r="E167" s="254"/>
      <c r="F167" s="254"/>
      <c r="G167" s="268"/>
    </row>
    <row r="168" spans="1:7" x14ac:dyDescent="0.25">
      <c r="A168" s="266"/>
      <c r="B168" s="304"/>
      <c r="C168" s="254"/>
      <c r="D168" s="254"/>
      <c r="E168" s="254"/>
      <c r="F168" s="254"/>
      <c r="G168" s="268"/>
    </row>
    <row r="169" spans="1:7" x14ac:dyDescent="0.25">
      <c r="A169" s="266"/>
      <c r="B169" s="304"/>
      <c r="C169" s="254"/>
      <c r="D169" s="254"/>
      <c r="E169" s="254"/>
      <c r="F169" s="254"/>
      <c r="G169" s="268"/>
    </row>
    <row r="170" spans="1:7" x14ac:dyDescent="0.25">
      <c r="A170" s="290"/>
      <c r="B170" s="290"/>
      <c r="C170" s="290"/>
      <c r="D170" s="290"/>
      <c r="E170" s="290"/>
      <c r="F170" s="290"/>
      <c r="G170" s="290"/>
    </row>
    <row r="171" spans="1:7" x14ac:dyDescent="0.25">
      <c r="A171" s="266"/>
      <c r="B171" s="266"/>
      <c r="C171" s="254"/>
      <c r="D171" s="254"/>
      <c r="E171" s="303"/>
      <c r="F171" s="254"/>
      <c r="G171" s="268"/>
    </row>
    <row r="172" spans="1:7" x14ac:dyDescent="0.25">
      <c r="A172" s="266"/>
      <c r="B172" s="305"/>
      <c r="C172" s="254"/>
      <c r="D172" s="254"/>
      <c r="E172" s="303"/>
      <c r="F172" s="254"/>
      <c r="G172" s="268"/>
    </row>
    <row r="173" spans="1:7" x14ac:dyDescent="0.25">
      <c r="A173" s="266"/>
      <c r="B173" s="305"/>
      <c r="C173" s="254"/>
      <c r="D173" s="254"/>
      <c r="E173" s="303"/>
      <c r="F173" s="254"/>
      <c r="G173" s="268"/>
    </row>
    <row r="174" spans="1:7" x14ac:dyDescent="0.25">
      <c r="A174" s="266"/>
      <c r="B174" s="305"/>
      <c r="C174" s="254"/>
      <c r="D174" s="254"/>
      <c r="E174" s="303"/>
      <c r="F174" s="254"/>
      <c r="G174" s="268"/>
    </row>
    <row r="175" spans="1:7" x14ac:dyDescent="0.25">
      <c r="A175" s="266"/>
      <c r="B175" s="305"/>
      <c r="C175" s="254"/>
      <c r="D175" s="254"/>
      <c r="E175" s="303"/>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6"/>
      <c r="B181" s="268"/>
      <c r="C181" s="300"/>
      <c r="D181" s="266"/>
      <c r="E181" s="267"/>
      <c r="F181" s="276"/>
      <c r="G181" s="276"/>
    </row>
    <row r="182" spans="1:7" x14ac:dyDescent="0.25">
      <c r="A182" s="267"/>
      <c r="B182" s="309"/>
      <c r="C182" s="267"/>
      <c r="D182" s="267"/>
      <c r="E182" s="267"/>
      <c r="F182" s="276"/>
      <c r="G182" s="276"/>
    </row>
    <row r="183" spans="1:7" x14ac:dyDescent="0.25">
      <c r="A183" s="266"/>
      <c r="B183" s="268"/>
      <c r="C183" s="267"/>
      <c r="D183" s="267"/>
      <c r="E183" s="267"/>
      <c r="F183" s="276"/>
      <c r="G183" s="276"/>
    </row>
    <row r="184" spans="1:7" x14ac:dyDescent="0.25">
      <c r="A184" s="266"/>
      <c r="B184" s="268"/>
      <c r="C184" s="300"/>
      <c r="D184" s="310"/>
      <c r="E184" s="267"/>
      <c r="F184" s="255"/>
      <c r="G184" s="255"/>
    </row>
    <row r="185" spans="1:7" x14ac:dyDescent="0.25">
      <c r="A185" s="266"/>
      <c r="B185" s="268"/>
      <c r="C185" s="300"/>
      <c r="D185" s="310"/>
      <c r="E185" s="267"/>
      <c r="F185" s="255"/>
      <c r="G185" s="255"/>
    </row>
    <row r="186" spans="1:7" x14ac:dyDescent="0.25">
      <c r="A186" s="266"/>
      <c r="B186" s="268"/>
      <c r="C186" s="300"/>
      <c r="D186" s="310"/>
      <c r="E186" s="267"/>
      <c r="F186" s="255"/>
      <c r="G186" s="255"/>
    </row>
    <row r="187" spans="1:7" x14ac:dyDescent="0.25">
      <c r="A187" s="266"/>
      <c r="B187" s="268"/>
      <c r="C187" s="300"/>
      <c r="D187" s="310"/>
      <c r="E187" s="267"/>
      <c r="F187" s="255"/>
      <c r="G187" s="255"/>
    </row>
    <row r="188" spans="1:7" x14ac:dyDescent="0.25">
      <c r="A188" s="266"/>
      <c r="B188" s="268"/>
      <c r="C188" s="300"/>
      <c r="D188" s="310"/>
      <c r="E188" s="267"/>
      <c r="F188" s="255"/>
      <c r="G188" s="255"/>
    </row>
    <row r="189" spans="1:7" x14ac:dyDescent="0.25">
      <c r="A189" s="266"/>
      <c r="B189" s="268"/>
      <c r="C189" s="300"/>
      <c r="D189" s="310"/>
      <c r="E189" s="267"/>
      <c r="F189" s="255"/>
      <c r="G189" s="255"/>
    </row>
    <row r="190" spans="1:7" x14ac:dyDescent="0.25">
      <c r="A190" s="266"/>
      <c r="B190" s="268"/>
      <c r="C190" s="300"/>
      <c r="D190" s="310"/>
      <c r="E190" s="267"/>
      <c r="F190" s="255"/>
      <c r="G190" s="255"/>
    </row>
    <row r="191" spans="1:7" x14ac:dyDescent="0.25">
      <c r="A191" s="266"/>
      <c r="B191" s="268"/>
      <c r="C191" s="300"/>
      <c r="D191" s="310"/>
      <c r="E191" s="267"/>
      <c r="F191" s="255"/>
      <c r="G191" s="255"/>
    </row>
    <row r="192" spans="1:7" x14ac:dyDescent="0.25">
      <c r="A192" s="266"/>
      <c r="B192" s="268"/>
      <c r="C192" s="300"/>
      <c r="D192" s="310"/>
      <c r="E192" s="267"/>
      <c r="F192" s="255"/>
      <c r="G192" s="255"/>
    </row>
    <row r="193" spans="1:7" x14ac:dyDescent="0.25">
      <c r="A193" s="266"/>
      <c r="B193" s="268"/>
      <c r="C193" s="300"/>
      <c r="D193" s="310"/>
      <c r="E193" s="268"/>
      <c r="F193" s="255"/>
      <c r="G193" s="255"/>
    </row>
    <row r="194" spans="1:7" x14ac:dyDescent="0.25">
      <c r="A194" s="266"/>
      <c r="B194" s="268"/>
      <c r="C194" s="300"/>
      <c r="D194" s="310"/>
      <c r="E194" s="268"/>
      <c r="F194" s="255"/>
      <c r="G194" s="255"/>
    </row>
    <row r="195" spans="1:7" x14ac:dyDescent="0.25">
      <c r="A195" s="266"/>
      <c r="B195" s="268"/>
      <c r="C195" s="300"/>
      <c r="D195" s="310"/>
      <c r="E195" s="268"/>
      <c r="F195" s="255"/>
      <c r="G195" s="255"/>
    </row>
    <row r="196" spans="1:7" x14ac:dyDescent="0.25">
      <c r="A196" s="266"/>
      <c r="B196" s="268"/>
      <c r="C196" s="300"/>
      <c r="D196" s="310"/>
      <c r="E196" s="268"/>
      <c r="F196" s="255"/>
      <c r="G196" s="255"/>
    </row>
    <row r="197" spans="1:7" x14ac:dyDescent="0.25">
      <c r="A197" s="266"/>
      <c r="B197" s="268"/>
      <c r="C197" s="300"/>
      <c r="D197" s="310"/>
      <c r="E197" s="268"/>
      <c r="F197" s="255"/>
      <c r="G197" s="255"/>
    </row>
    <row r="198" spans="1:7" x14ac:dyDescent="0.25">
      <c r="A198" s="266"/>
      <c r="B198" s="268"/>
      <c r="C198" s="300"/>
      <c r="D198" s="310"/>
      <c r="E198" s="268"/>
      <c r="F198" s="255"/>
      <c r="G198" s="255"/>
    </row>
    <row r="199" spans="1:7" x14ac:dyDescent="0.25">
      <c r="A199" s="266"/>
      <c r="B199" s="268"/>
      <c r="C199" s="300"/>
      <c r="D199" s="310"/>
      <c r="E199" s="266"/>
      <c r="F199" s="255"/>
      <c r="G199" s="255"/>
    </row>
    <row r="200" spans="1:7" x14ac:dyDescent="0.25">
      <c r="A200" s="266"/>
      <c r="B200" s="268"/>
      <c r="C200" s="300"/>
      <c r="D200" s="310"/>
      <c r="E200" s="311"/>
      <c r="F200" s="255"/>
      <c r="G200" s="255"/>
    </row>
    <row r="201" spans="1:7" x14ac:dyDescent="0.25">
      <c r="A201" s="266"/>
      <c r="B201" s="268"/>
      <c r="C201" s="300"/>
      <c r="D201" s="310"/>
      <c r="E201" s="311"/>
      <c r="F201" s="255"/>
      <c r="G201" s="255"/>
    </row>
    <row r="202" spans="1:7" x14ac:dyDescent="0.25">
      <c r="A202" s="266"/>
      <c r="B202" s="268"/>
      <c r="C202" s="300"/>
      <c r="D202" s="310"/>
      <c r="E202" s="311"/>
      <c r="F202" s="255"/>
      <c r="G202" s="255"/>
    </row>
    <row r="203" spans="1:7" x14ac:dyDescent="0.25">
      <c r="A203" s="266"/>
      <c r="B203" s="268"/>
      <c r="C203" s="300"/>
      <c r="D203" s="310"/>
      <c r="E203" s="311"/>
      <c r="F203" s="255"/>
      <c r="G203" s="255"/>
    </row>
    <row r="204" spans="1:7" x14ac:dyDescent="0.25">
      <c r="A204" s="266"/>
      <c r="B204" s="268"/>
      <c r="C204" s="300"/>
      <c r="D204" s="310"/>
      <c r="E204" s="311"/>
      <c r="F204" s="255"/>
      <c r="G204" s="255"/>
    </row>
    <row r="205" spans="1:7" x14ac:dyDescent="0.25">
      <c r="A205" s="266"/>
      <c r="B205" s="268"/>
      <c r="C205" s="300"/>
      <c r="D205" s="310"/>
      <c r="E205" s="311"/>
      <c r="F205" s="255"/>
      <c r="G205" s="255"/>
    </row>
    <row r="206" spans="1:7" x14ac:dyDescent="0.25">
      <c r="A206" s="266"/>
      <c r="B206" s="268"/>
      <c r="C206" s="300"/>
      <c r="D206" s="310"/>
      <c r="E206" s="311"/>
      <c r="F206" s="255"/>
      <c r="G206" s="255"/>
    </row>
    <row r="207" spans="1:7" x14ac:dyDescent="0.25">
      <c r="A207" s="266"/>
      <c r="B207" s="268"/>
      <c r="C207" s="300"/>
      <c r="D207" s="310"/>
      <c r="E207" s="311"/>
      <c r="F207" s="255"/>
      <c r="G207" s="255"/>
    </row>
    <row r="208" spans="1:7" x14ac:dyDescent="0.25">
      <c r="A208" s="266"/>
      <c r="B208" s="312"/>
      <c r="C208" s="313"/>
      <c r="D208" s="314"/>
      <c r="E208" s="311"/>
      <c r="F208" s="315"/>
      <c r="G208" s="315"/>
    </row>
    <row r="209" spans="1:7" x14ac:dyDescent="0.25">
      <c r="A209" s="290"/>
      <c r="B209" s="290"/>
      <c r="C209" s="290"/>
      <c r="D209" s="290"/>
      <c r="E209" s="290"/>
      <c r="F209" s="290"/>
      <c r="G209" s="290"/>
    </row>
    <row r="210" spans="1:7" x14ac:dyDescent="0.25">
      <c r="A210" s="266"/>
      <c r="B210" s="266"/>
      <c r="C210" s="254"/>
      <c r="D210" s="266"/>
      <c r="E210" s="266"/>
      <c r="F210" s="295"/>
      <c r="G210" s="295"/>
    </row>
    <row r="211" spans="1:7" x14ac:dyDescent="0.25">
      <c r="A211" s="266"/>
      <c r="B211" s="266"/>
      <c r="C211" s="266"/>
      <c r="D211" s="266"/>
      <c r="E211" s="266"/>
      <c r="F211" s="295"/>
      <c r="G211" s="295"/>
    </row>
    <row r="212" spans="1:7" x14ac:dyDescent="0.25">
      <c r="A212" s="266"/>
      <c r="B212" s="268"/>
      <c r="C212" s="266"/>
      <c r="D212" s="266"/>
      <c r="E212" s="266"/>
      <c r="F212" s="295"/>
      <c r="G212" s="295"/>
    </row>
    <row r="213" spans="1:7" x14ac:dyDescent="0.25">
      <c r="A213" s="266"/>
      <c r="B213" s="266"/>
      <c r="C213" s="300"/>
      <c r="D213" s="310"/>
      <c r="E213" s="266"/>
      <c r="F213" s="255"/>
      <c r="G213" s="255"/>
    </row>
    <row r="214" spans="1:7" x14ac:dyDescent="0.25">
      <c r="A214" s="266"/>
      <c r="B214" s="266"/>
      <c r="C214" s="300"/>
      <c r="D214" s="310"/>
      <c r="E214" s="266"/>
      <c r="F214" s="255"/>
      <c r="G214" s="255"/>
    </row>
    <row r="215" spans="1:7" x14ac:dyDescent="0.25">
      <c r="A215" s="266"/>
      <c r="B215" s="266"/>
      <c r="C215" s="300"/>
      <c r="D215" s="310"/>
      <c r="E215" s="266"/>
      <c r="F215" s="255"/>
      <c r="G215" s="255"/>
    </row>
    <row r="216" spans="1:7" x14ac:dyDescent="0.25">
      <c r="A216" s="266"/>
      <c r="B216" s="266"/>
      <c r="C216" s="300"/>
      <c r="D216" s="310"/>
      <c r="E216" s="266"/>
      <c r="F216" s="255"/>
      <c r="G216" s="255"/>
    </row>
    <row r="217" spans="1:7" x14ac:dyDescent="0.25">
      <c r="A217" s="266"/>
      <c r="B217" s="266"/>
      <c r="C217" s="300"/>
      <c r="D217" s="310"/>
      <c r="E217" s="266"/>
      <c r="F217" s="255"/>
      <c r="G217" s="255"/>
    </row>
    <row r="218" spans="1:7" x14ac:dyDescent="0.25">
      <c r="A218" s="266"/>
      <c r="B218" s="266"/>
      <c r="C218" s="300"/>
      <c r="D218" s="310"/>
      <c r="E218" s="266"/>
      <c r="F218" s="255"/>
      <c r="G218" s="255"/>
    </row>
    <row r="219" spans="1:7" x14ac:dyDescent="0.25">
      <c r="A219" s="266"/>
      <c r="B219" s="266"/>
      <c r="C219" s="300"/>
      <c r="D219" s="310"/>
      <c r="E219" s="266"/>
      <c r="F219" s="255"/>
      <c r="G219" s="255"/>
    </row>
    <row r="220" spans="1:7" x14ac:dyDescent="0.25">
      <c r="A220" s="266"/>
      <c r="B220" s="266"/>
      <c r="C220" s="300"/>
      <c r="D220" s="310"/>
      <c r="E220" s="266"/>
      <c r="F220" s="255"/>
      <c r="G220" s="255"/>
    </row>
    <row r="221" spans="1:7" x14ac:dyDescent="0.25">
      <c r="A221" s="266"/>
      <c r="B221" s="312"/>
      <c r="C221" s="300"/>
      <c r="D221" s="310"/>
      <c r="E221" s="266"/>
      <c r="F221" s="255"/>
      <c r="G221" s="255"/>
    </row>
    <row r="222" spans="1:7" x14ac:dyDescent="0.25">
      <c r="A222" s="266"/>
      <c r="B222" s="296"/>
      <c r="C222" s="300"/>
      <c r="D222" s="310"/>
      <c r="E222" s="266"/>
      <c r="F222" s="255"/>
      <c r="G222" s="255"/>
    </row>
    <row r="223" spans="1:7" x14ac:dyDescent="0.25">
      <c r="A223" s="266"/>
      <c r="B223" s="296"/>
      <c r="C223" s="300"/>
      <c r="D223" s="310"/>
      <c r="E223" s="266"/>
      <c r="F223" s="255"/>
      <c r="G223" s="255"/>
    </row>
    <row r="224" spans="1:7" x14ac:dyDescent="0.25">
      <c r="A224" s="266"/>
      <c r="B224" s="296"/>
      <c r="C224" s="300"/>
      <c r="D224" s="310"/>
      <c r="E224" s="266"/>
      <c r="F224" s="255"/>
      <c r="G224" s="255"/>
    </row>
    <row r="225" spans="1:7" x14ac:dyDescent="0.25">
      <c r="A225" s="266"/>
      <c r="B225" s="296"/>
      <c r="C225" s="300"/>
      <c r="D225" s="310"/>
      <c r="E225" s="266"/>
      <c r="F225" s="255"/>
      <c r="G225" s="255"/>
    </row>
    <row r="226" spans="1:7" x14ac:dyDescent="0.25">
      <c r="A226" s="266"/>
      <c r="B226" s="296"/>
      <c r="C226" s="300"/>
      <c r="D226" s="310"/>
      <c r="E226" s="266"/>
      <c r="F226" s="255"/>
      <c r="G226" s="255"/>
    </row>
    <row r="227" spans="1:7" x14ac:dyDescent="0.25">
      <c r="A227" s="266"/>
      <c r="B227" s="296"/>
      <c r="C227" s="300"/>
      <c r="D227" s="310"/>
      <c r="E227" s="266"/>
      <c r="F227" s="255"/>
      <c r="G227" s="255"/>
    </row>
    <row r="228" spans="1:7" x14ac:dyDescent="0.25">
      <c r="A228" s="266"/>
      <c r="B228" s="296"/>
      <c r="C228" s="266"/>
      <c r="D228" s="266"/>
      <c r="E228" s="266"/>
      <c r="F228" s="255"/>
      <c r="G228" s="255"/>
    </row>
    <row r="229" spans="1:7" x14ac:dyDescent="0.25">
      <c r="A229" s="266"/>
      <c r="B229" s="296"/>
      <c r="C229" s="266"/>
      <c r="D229" s="266"/>
      <c r="E229" s="266"/>
      <c r="F229" s="255"/>
      <c r="G229" s="255"/>
    </row>
    <row r="230" spans="1:7" x14ac:dyDescent="0.25">
      <c r="A230" s="266"/>
      <c r="B230" s="296"/>
      <c r="C230" s="266"/>
      <c r="D230" s="266"/>
      <c r="E230" s="266"/>
      <c r="F230" s="255"/>
      <c r="G230" s="255"/>
    </row>
    <row r="231" spans="1:7" x14ac:dyDescent="0.25">
      <c r="A231" s="290"/>
      <c r="B231" s="290"/>
      <c r="C231" s="290"/>
      <c r="D231" s="290"/>
      <c r="E231" s="290"/>
      <c r="F231" s="290"/>
      <c r="G231" s="290"/>
    </row>
    <row r="232" spans="1:7" x14ac:dyDescent="0.25">
      <c r="A232" s="266"/>
      <c r="B232" s="266"/>
      <c r="C232" s="254"/>
      <c r="D232" s="266"/>
      <c r="E232" s="266"/>
      <c r="F232" s="295"/>
      <c r="G232" s="295"/>
    </row>
    <row r="233" spans="1:7" x14ac:dyDescent="0.25">
      <c r="A233" s="266"/>
      <c r="B233" s="266"/>
      <c r="C233" s="266"/>
      <c r="D233" s="266"/>
      <c r="E233" s="266"/>
      <c r="F233" s="295"/>
      <c r="G233" s="295"/>
    </row>
    <row r="234" spans="1:7" x14ac:dyDescent="0.25">
      <c r="A234" s="266"/>
      <c r="B234" s="268"/>
      <c r="C234" s="266"/>
      <c r="D234" s="266"/>
      <c r="E234" s="266"/>
      <c r="F234" s="295"/>
      <c r="G234" s="295"/>
    </row>
    <row r="235" spans="1:7" x14ac:dyDescent="0.25">
      <c r="A235" s="266"/>
      <c r="B235" s="266"/>
      <c r="C235" s="300"/>
      <c r="D235" s="310"/>
      <c r="E235" s="266"/>
      <c r="F235" s="255"/>
      <c r="G235" s="255"/>
    </row>
    <row r="236" spans="1:7" x14ac:dyDescent="0.25">
      <c r="A236" s="266"/>
      <c r="B236" s="266"/>
      <c r="C236" s="300"/>
      <c r="D236" s="310"/>
      <c r="E236" s="266"/>
      <c r="F236" s="255"/>
      <c r="G236" s="255"/>
    </row>
    <row r="237" spans="1:7" x14ac:dyDescent="0.25">
      <c r="A237" s="266"/>
      <c r="B237" s="266"/>
      <c r="C237" s="300"/>
      <c r="D237" s="310"/>
      <c r="E237" s="266"/>
      <c r="F237" s="255"/>
      <c r="G237" s="255"/>
    </row>
    <row r="238" spans="1:7" x14ac:dyDescent="0.25">
      <c r="A238" s="266"/>
      <c r="B238" s="266"/>
      <c r="C238" s="300"/>
      <c r="D238" s="310"/>
      <c r="E238" s="266"/>
      <c r="F238" s="255"/>
      <c r="G238" s="255"/>
    </row>
    <row r="239" spans="1:7" x14ac:dyDescent="0.25">
      <c r="A239" s="266"/>
      <c r="B239" s="266"/>
      <c r="C239" s="300"/>
      <c r="D239" s="310"/>
      <c r="E239" s="266"/>
      <c r="F239" s="255"/>
      <c r="G239" s="255"/>
    </row>
    <row r="240" spans="1:7" x14ac:dyDescent="0.25">
      <c r="A240" s="266"/>
      <c r="B240" s="266"/>
      <c r="C240" s="300"/>
      <c r="D240" s="310"/>
      <c r="E240" s="266"/>
      <c r="F240" s="255"/>
      <c r="G240" s="255"/>
    </row>
    <row r="241" spans="1:7" x14ac:dyDescent="0.25">
      <c r="A241" s="266"/>
      <c r="B241" s="266"/>
      <c r="C241" s="300"/>
      <c r="D241" s="310"/>
      <c r="E241" s="266"/>
      <c r="F241" s="255"/>
      <c r="G241" s="255"/>
    </row>
    <row r="242" spans="1:7" x14ac:dyDescent="0.25">
      <c r="A242" s="266"/>
      <c r="B242" s="266"/>
      <c r="C242" s="300"/>
      <c r="D242" s="310"/>
      <c r="E242" s="266"/>
      <c r="F242" s="255"/>
      <c r="G242" s="255"/>
    </row>
    <row r="243" spans="1:7" x14ac:dyDescent="0.25">
      <c r="A243" s="266"/>
      <c r="B243" s="312"/>
      <c r="C243" s="300"/>
      <c r="D243" s="310"/>
      <c r="E243" s="266"/>
      <c r="F243" s="255"/>
      <c r="G243" s="255"/>
    </row>
    <row r="244" spans="1:7" x14ac:dyDescent="0.25">
      <c r="A244" s="266"/>
      <c r="B244" s="296"/>
      <c r="C244" s="300"/>
      <c r="D244" s="310"/>
      <c r="E244" s="266"/>
      <c r="F244" s="255"/>
      <c r="G244" s="255"/>
    </row>
    <row r="245" spans="1:7" x14ac:dyDescent="0.25">
      <c r="A245" s="266"/>
      <c r="B245" s="296"/>
      <c r="C245" s="300"/>
      <c r="D245" s="310"/>
      <c r="E245" s="266"/>
      <c r="F245" s="255"/>
      <c r="G245" s="255"/>
    </row>
    <row r="246" spans="1:7" x14ac:dyDescent="0.25">
      <c r="A246" s="266"/>
      <c r="B246" s="296"/>
      <c r="C246" s="300"/>
      <c r="D246" s="310"/>
      <c r="E246" s="266"/>
      <c r="F246" s="255"/>
      <c r="G246" s="255"/>
    </row>
    <row r="247" spans="1:7" x14ac:dyDescent="0.25">
      <c r="A247" s="266"/>
      <c r="B247" s="296"/>
      <c r="C247" s="300"/>
      <c r="D247" s="310"/>
      <c r="E247" s="266"/>
      <c r="F247" s="255"/>
      <c r="G247" s="255"/>
    </row>
    <row r="248" spans="1:7" x14ac:dyDescent="0.25">
      <c r="A248" s="266"/>
      <c r="B248" s="296"/>
      <c r="C248" s="300"/>
      <c r="D248" s="310"/>
      <c r="E248" s="266"/>
      <c r="F248" s="255"/>
      <c r="G248" s="255"/>
    </row>
    <row r="249" spans="1:7" x14ac:dyDescent="0.25">
      <c r="A249" s="266"/>
      <c r="B249" s="296"/>
      <c r="C249" s="300"/>
      <c r="D249" s="310"/>
      <c r="E249" s="266"/>
      <c r="F249" s="255"/>
      <c r="G249" s="255"/>
    </row>
    <row r="250" spans="1:7" x14ac:dyDescent="0.25">
      <c r="A250" s="266"/>
      <c r="B250" s="296"/>
      <c r="C250" s="266"/>
      <c r="D250" s="266"/>
      <c r="E250" s="266"/>
      <c r="F250" s="316"/>
      <c r="G250" s="316"/>
    </row>
    <row r="251" spans="1:7" x14ac:dyDescent="0.25">
      <c r="A251" s="266"/>
      <c r="B251" s="296"/>
      <c r="C251" s="266"/>
      <c r="D251" s="266"/>
      <c r="E251" s="266"/>
      <c r="F251" s="316"/>
      <c r="G251" s="316"/>
    </row>
    <row r="252" spans="1:7" x14ac:dyDescent="0.25">
      <c r="A252" s="266"/>
      <c r="B252" s="296"/>
      <c r="C252" s="266"/>
      <c r="D252" s="266"/>
      <c r="E252" s="266"/>
      <c r="F252" s="316"/>
      <c r="G252" s="316"/>
    </row>
    <row r="253" spans="1:7" x14ac:dyDescent="0.25">
      <c r="A253" s="290"/>
      <c r="B253" s="290"/>
      <c r="C253" s="290"/>
      <c r="D253" s="290"/>
      <c r="E253" s="290"/>
      <c r="F253" s="290"/>
      <c r="G253" s="290"/>
    </row>
    <row r="254" spans="1:7" x14ac:dyDescent="0.25">
      <c r="A254" s="266"/>
      <c r="B254" s="266"/>
      <c r="C254" s="254"/>
      <c r="D254" s="266"/>
      <c r="E254" s="311"/>
      <c r="F254" s="311"/>
      <c r="G254" s="311"/>
    </row>
    <row r="255" spans="1:7" x14ac:dyDescent="0.25">
      <c r="A255" s="266"/>
      <c r="B255" s="266"/>
      <c r="C255" s="254"/>
      <c r="D255" s="266"/>
      <c r="E255" s="311"/>
      <c r="F255" s="311"/>
      <c r="G255" s="265"/>
    </row>
    <row r="256" spans="1:7" x14ac:dyDescent="0.25">
      <c r="A256" s="266"/>
      <c r="B256" s="266"/>
      <c r="C256" s="254"/>
      <c r="D256" s="266"/>
      <c r="E256" s="311"/>
      <c r="F256" s="311"/>
      <c r="G256" s="265"/>
    </row>
    <row r="257" spans="1:7" x14ac:dyDescent="0.25">
      <c r="A257" s="266"/>
      <c r="B257" s="268"/>
      <c r="C257" s="254"/>
      <c r="D257" s="267"/>
      <c r="E257" s="267"/>
      <c r="F257" s="276"/>
      <c r="G257" s="276"/>
    </row>
    <row r="258" spans="1:7" x14ac:dyDescent="0.25">
      <c r="A258" s="266"/>
      <c r="B258" s="266"/>
      <c r="C258" s="254"/>
      <c r="D258" s="266"/>
      <c r="E258" s="311"/>
      <c r="F258" s="311"/>
      <c r="G258" s="265"/>
    </row>
    <row r="259" spans="1:7" x14ac:dyDescent="0.25">
      <c r="A259" s="266"/>
      <c r="B259" s="296"/>
      <c r="C259" s="254"/>
      <c r="D259" s="266"/>
      <c r="E259" s="311"/>
      <c r="F259" s="311"/>
      <c r="G259" s="265"/>
    </row>
    <row r="260" spans="1:7" x14ac:dyDescent="0.25">
      <c r="A260" s="266"/>
      <c r="B260" s="296"/>
      <c r="C260" s="317"/>
      <c r="D260" s="266"/>
      <c r="E260" s="311"/>
      <c r="F260" s="311"/>
      <c r="G260" s="265"/>
    </row>
    <row r="261" spans="1:7" x14ac:dyDescent="0.25">
      <c r="A261" s="266"/>
      <c r="B261" s="296"/>
      <c r="C261" s="254"/>
      <c r="D261" s="266"/>
      <c r="E261" s="311"/>
      <c r="F261" s="311"/>
      <c r="G261" s="265"/>
    </row>
    <row r="262" spans="1:7" x14ac:dyDescent="0.25">
      <c r="A262" s="266"/>
      <c r="B262" s="296"/>
      <c r="C262" s="254"/>
      <c r="D262" s="266"/>
      <c r="E262" s="311"/>
      <c r="F262" s="311"/>
      <c r="G262" s="265"/>
    </row>
    <row r="263" spans="1:7" x14ac:dyDescent="0.25">
      <c r="A263" s="266"/>
      <c r="B263" s="296"/>
      <c r="C263" s="254"/>
      <c r="D263" s="266"/>
      <c r="E263" s="311"/>
      <c r="F263" s="311"/>
      <c r="G263" s="265"/>
    </row>
    <row r="264" spans="1:7" x14ac:dyDescent="0.25">
      <c r="A264" s="266"/>
      <c r="B264" s="296"/>
      <c r="C264" s="254"/>
      <c r="D264" s="266"/>
      <c r="E264" s="311"/>
      <c r="F264" s="311"/>
      <c r="G264" s="265"/>
    </row>
    <row r="265" spans="1:7" x14ac:dyDescent="0.25">
      <c r="A265" s="266"/>
      <c r="B265" s="296"/>
      <c r="C265" s="254"/>
      <c r="D265" s="266"/>
      <c r="E265" s="311"/>
      <c r="F265" s="311"/>
      <c r="G265" s="265"/>
    </row>
    <row r="266" spans="1:7" x14ac:dyDescent="0.25">
      <c r="A266" s="266"/>
      <c r="B266" s="296"/>
      <c r="C266" s="254"/>
      <c r="D266" s="266"/>
      <c r="E266" s="311"/>
      <c r="F266" s="311"/>
      <c r="G266" s="265"/>
    </row>
    <row r="267" spans="1:7" x14ac:dyDescent="0.25">
      <c r="A267" s="266"/>
      <c r="B267" s="296"/>
      <c r="C267" s="254"/>
      <c r="D267" s="266"/>
      <c r="E267" s="311"/>
      <c r="F267" s="311"/>
      <c r="G267" s="265"/>
    </row>
    <row r="268" spans="1:7" x14ac:dyDescent="0.25">
      <c r="A268" s="266"/>
      <c r="B268" s="296"/>
      <c r="C268" s="254"/>
      <c r="D268" s="266"/>
      <c r="E268" s="311"/>
      <c r="F268" s="311"/>
      <c r="G268" s="265"/>
    </row>
    <row r="269" spans="1:7" x14ac:dyDescent="0.25">
      <c r="A269" s="266"/>
      <c r="B269" s="296"/>
      <c r="C269" s="254"/>
      <c r="D269" s="266"/>
      <c r="E269" s="311"/>
      <c r="F269" s="311"/>
      <c r="G269" s="265"/>
    </row>
    <row r="270" spans="1:7" x14ac:dyDescent="0.25">
      <c r="A270" s="290"/>
      <c r="B270" s="290"/>
      <c r="C270" s="290"/>
      <c r="D270" s="290"/>
      <c r="E270" s="290"/>
      <c r="F270" s="290"/>
      <c r="G270" s="290"/>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90"/>
      <c r="B277" s="290"/>
      <c r="C277" s="290"/>
      <c r="D277" s="290"/>
      <c r="E277" s="290"/>
      <c r="F277" s="290"/>
      <c r="G277" s="290"/>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90"/>
      <c r="B300" s="290"/>
      <c r="C300" s="290"/>
      <c r="D300" s="290"/>
      <c r="E300" s="290"/>
      <c r="F300" s="290"/>
      <c r="G300" s="290"/>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90"/>
      <c r="B314" s="290"/>
      <c r="C314" s="290"/>
      <c r="D314" s="290"/>
      <c r="E314" s="290"/>
      <c r="F314" s="290"/>
      <c r="G314" s="290"/>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90"/>
      <c r="B324" s="290"/>
      <c r="C324" s="290"/>
      <c r="D324" s="290"/>
      <c r="E324" s="290"/>
      <c r="F324" s="290"/>
      <c r="G324" s="290"/>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6"/>
      <c r="B382" s="266"/>
      <c r="C382" s="300"/>
      <c r="D382" s="267"/>
      <c r="E382" s="267"/>
      <c r="F382" s="276"/>
      <c r="G382" s="276"/>
    </row>
    <row r="383" spans="1:7" x14ac:dyDescent="0.25">
      <c r="A383" s="267"/>
      <c r="B383" s="266"/>
      <c r="C383" s="266"/>
      <c r="D383" s="267"/>
      <c r="E383" s="267"/>
      <c r="F383" s="276"/>
      <c r="G383" s="276"/>
    </row>
    <row r="384" spans="1:7" x14ac:dyDescent="0.25">
      <c r="A384" s="266"/>
      <c r="B384" s="266"/>
      <c r="C384" s="266"/>
      <c r="D384" s="267"/>
      <c r="E384" s="267"/>
      <c r="F384" s="276"/>
      <c r="G384" s="276"/>
    </row>
    <row r="385" spans="1:7" x14ac:dyDescent="0.25">
      <c r="A385" s="266"/>
      <c r="B385" s="268"/>
      <c r="C385" s="300"/>
      <c r="D385" s="300"/>
      <c r="E385" s="267"/>
      <c r="F385" s="255"/>
      <c r="G385" s="255"/>
    </row>
    <row r="386" spans="1:7" x14ac:dyDescent="0.25">
      <c r="A386" s="266"/>
      <c r="B386" s="268"/>
      <c r="C386" s="300"/>
      <c r="D386" s="300"/>
      <c r="E386" s="267"/>
      <c r="F386" s="255"/>
      <c r="G386" s="255"/>
    </row>
    <row r="387" spans="1:7" x14ac:dyDescent="0.25">
      <c r="A387" s="266"/>
      <c r="B387" s="268"/>
      <c r="C387" s="300"/>
      <c r="D387" s="300"/>
      <c r="E387" s="267"/>
      <c r="F387" s="255"/>
      <c r="G387" s="255"/>
    </row>
    <row r="388" spans="1:7" x14ac:dyDescent="0.25">
      <c r="A388" s="266"/>
      <c r="B388" s="268"/>
      <c r="C388" s="300"/>
      <c r="D388" s="300"/>
      <c r="E388" s="267"/>
      <c r="F388" s="255"/>
      <c r="G388" s="255"/>
    </row>
    <row r="389" spans="1:7" x14ac:dyDescent="0.25">
      <c r="A389" s="266"/>
      <c r="B389" s="268"/>
      <c r="C389" s="300"/>
      <c r="D389" s="300"/>
      <c r="E389" s="267"/>
      <c r="F389" s="255"/>
      <c r="G389" s="255"/>
    </row>
    <row r="390" spans="1:7" x14ac:dyDescent="0.25">
      <c r="A390" s="266"/>
      <c r="B390" s="268"/>
      <c r="C390" s="300"/>
      <c r="D390" s="300"/>
      <c r="E390" s="267"/>
      <c r="F390" s="255"/>
      <c r="G390" s="255"/>
    </row>
    <row r="391" spans="1:7" x14ac:dyDescent="0.25">
      <c r="A391" s="266"/>
      <c r="B391" s="268"/>
      <c r="C391" s="300"/>
      <c r="D391" s="300"/>
      <c r="E391" s="267"/>
      <c r="F391" s="255"/>
      <c r="G391" s="255"/>
    </row>
    <row r="392" spans="1:7" x14ac:dyDescent="0.25">
      <c r="A392" s="266"/>
      <c r="B392" s="268"/>
      <c r="C392" s="300"/>
      <c r="D392" s="310"/>
      <c r="E392" s="267"/>
      <c r="F392" s="255"/>
      <c r="G392" s="255"/>
    </row>
    <row r="393" spans="1:7" x14ac:dyDescent="0.25">
      <c r="A393" s="266"/>
      <c r="B393" s="268"/>
      <c r="C393" s="300"/>
      <c r="D393" s="310"/>
      <c r="E393" s="267"/>
      <c r="F393" s="255"/>
      <c r="G393" s="255"/>
    </row>
    <row r="394" spans="1:7" x14ac:dyDescent="0.25">
      <c r="A394" s="266"/>
      <c r="B394" s="268"/>
      <c r="C394" s="300"/>
      <c r="D394" s="310"/>
      <c r="E394" s="268"/>
      <c r="F394" s="255"/>
      <c r="G394" s="255"/>
    </row>
    <row r="395" spans="1:7" x14ac:dyDescent="0.25">
      <c r="A395" s="266"/>
      <c r="B395" s="268"/>
      <c r="C395" s="300"/>
      <c r="D395" s="310"/>
      <c r="E395" s="268"/>
      <c r="F395" s="255"/>
      <c r="G395" s="255"/>
    </row>
    <row r="396" spans="1:7" x14ac:dyDescent="0.25">
      <c r="A396" s="266"/>
      <c r="B396" s="268"/>
      <c r="C396" s="300"/>
      <c r="D396" s="310"/>
      <c r="E396" s="268"/>
      <c r="F396" s="255"/>
      <c r="G396" s="255"/>
    </row>
    <row r="397" spans="1:7" x14ac:dyDescent="0.25">
      <c r="A397" s="266"/>
      <c r="B397" s="268"/>
      <c r="C397" s="300"/>
      <c r="D397" s="310"/>
      <c r="E397" s="268"/>
      <c r="F397" s="255"/>
      <c r="G397" s="255"/>
    </row>
    <row r="398" spans="1:7" x14ac:dyDescent="0.25">
      <c r="A398" s="266"/>
      <c r="B398" s="268"/>
      <c r="C398" s="300"/>
      <c r="D398" s="310"/>
      <c r="E398" s="268"/>
      <c r="F398" s="255"/>
      <c r="G398" s="255"/>
    </row>
    <row r="399" spans="1:7" x14ac:dyDescent="0.25">
      <c r="A399" s="266"/>
      <c r="B399" s="268"/>
      <c r="C399" s="300"/>
      <c r="D399" s="310"/>
      <c r="E399" s="268"/>
      <c r="F399" s="255"/>
      <c r="G399" s="255"/>
    </row>
    <row r="400" spans="1:7" x14ac:dyDescent="0.25">
      <c r="A400" s="266"/>
      <c r="B400" s="268"/>
      <c r="C400" s="300"/>
      <c r="D400" s="310"/>
      <c r="E400" s="266"/>
      <c r="F400" s="255"/>
      <c r="G400" s="255"/>
    </row>
    <row r="401" spans="1:7" x14ac:dyDescent="0.25">
      <c r="A401" s="266"/>
      <c r="B401" s="268"/>
      <c r="C401" s="300"/>
      <c r="D401" s="310"/>
      <c r="E401" s="311"/>
      <c r="F401" s="255"/>
      <c r="G401" s="255"/>
    </row>
    <row r="402" spans="1:7" x14ac:dyDescent="0.25">
      <c r="A402" s="266"/>
      <c r="B402" s="268"/>
      <c r="C402" s="300"/>
      <c r="D402" s="310"/>
      <c r="E402" s="311"/>
      <c r="F402" s="255"/>
      <c r="G402" s="255"/>
    </row>
    <row r="403" spans="1:7" x14ac:dyDescent="0.25">
      <c r="A403" s="266"/>
      <c r="B403" s="268"/>
      <c r="C403" s="300"/>
      <c r="D403" s="310"/>
      <c r="E403" s="311"/>
      <c r="F403" s="255"/>
      <c r="G403" s="255"/>
    </row>
    <row r="404" spans="1:7" x14ac:dyDescent="0.25">
      <c r="A404" s="266"/>
      <c r="B404" s="268"/>
      <c r="C404" s="300"/>
      <c r="D404" s="310"/>
      <c r="E404" s="311"/>
      <c r="F404" s="255"/>
      <c r="G404" s="255"/>
    </row>
    <row r="405" spans="1:7" x14ac:dyDescent="0.25">
      <c r="A405" s="266"/>
      <c r="B405" s="268"/>
      <c r="C405" s="300"/>
      <c r="D405" s="310"/>
      <c r="E405" s="311"/>
      <c r="F405" s="255"/>
      <c r="G405" s="255"/>
    </row>
    <row r="406" spans="1:7" x14ac:dyDescent="0.25">
      <c r="A406" s="266"/>
      <c r="B406" s="268"/>
      <c r="C406" s="300"/>
      <c r="D406" s="310"/>
      <c r="E406" s="311"/>
      <c r="F406" s="255"/>
      <c r="G406" s="255"/>
    </row>
    <row r="407" spans="1:7" x14ac:dyDescent="0.25">
      <c r="A407" s="266"/>
      <c r="B407" s="268"/>
      <c r="C407" s="300"/>
      <c r="D407" s="310"/>
      <c r="E407" s="311"/>
      <c r="F407" s="255"/>
      <c r="G407" s="255"/>
    </row>
    <row r="408" spans="1:7" x14ac:dyDescent="0.25">
      <c r="A408" s="266"/>
      <c r="B408" s="268"/>
      <c r="C408" s="300"/>
      <c r="D408" s="310"/>
      <c r="E408" s="311"/>
      <c r="F408" s="255"/>
      <c r="G408" s="255"/>
    </row>
    <row r="409" spans="1:7" x14ac:dyDescent="0.25">
      <c r="A409" s="266"/>
      <c r="B409" s="312"/>
      <c r="C409" s="313"/>
      <c r="D409" s="314"/>
      <c r="E409" s="311"/>
      <c r="F409" s="315"/>
      <c r="G409" s="315"/>
    </row>
    <row r="410" spans="1:7" x14ac:dyDescent="0.25">
      <c r="A410" s="290"/>
      <c r="B410" s="290"/>
      <c r="C410" s="290"/>
      <c r="D410" s="290"/>
      <c r="E410" s="290"/>
      <c r="F410" s="290"/>
      <c r="G410" s="290"/>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300"/>
      <c r="D414" s="310"/>
      <c r="E414" s="266"/>
      <c r="F414" s="255"/>
      <c r="G414" s="255"/>
    </row>
    <row r="415" spans="1:7" x14ac:dyDescent="0.25">
      <c r="A415" s="266"/>
      <c r="B415" s="266"/>
      <c r="C415" s="300"/>
      <c r="D415" s="310"/>
      <c r="E415" s="266"/>
      <c r="F415" s="255"/>
      <c r="G415" s="255"/>
    </row>
    <row r="416" spans="1:7" x14ac:dyDescent="0.25">
      <c r="A416" s="266"/>
      <c r="B416" s="266"/>
      <c r="C416" s="300"/>
      <c r="D416" s="310"/>
      <c r="E416" s="266"/>
      <c r="F416" s="255"/>
      <c r="G416" s="255"/>
    </row>
    <row r="417" spans="1:7" x14ac:dyDescent="0.25">
      <c r="A417" s="266"/>
      <c r="B417" s="266"/>
      <c r="C417" s="300"/>
      <c r="D417" s="310"/>
      <c r="E417" s="266"/>
      <c r="F417" s="255"/>
      <c r="G417" s="255"/>
    </row>
    <row r="418" spans="1:7" x14ac:dyDescent="0.25">
      <c r="A418" s="266"/>
      <c r="B418" s="266"/>
      <c r="C418" s="300"/>
      <c r="D418" s="310"/>
      <c r="E418" s="266"/>
      <c r="F418" s="255"/>
      <c r="G418" s="255"/>
    </row>
    <row r="419" spans="1:7" x14ac:dyDescent="0.25">
      <c r="A419" s="266"/>
      <c r="B419" s="266"/>
      <c r="C419" s="300"/>
      <c r="D419" s="310"/>
      <c r="E419" s="266"/>
      <c r="F419" s="255"/>
      <c r="G419" s="255"/>
    </row>
    <row r="420" spans="1:7" x14ac:dyDescent="0.25">
      <c r="A420" s="266"/>
      <c r="B420" s="266"/>
      <c r="C420" s="300"/>
      <c r="D420" s="310"/>
      <c r="E420" s="266"/>
      <c r="F420" s="255"/>
      <c r="G420" s="255"/>
    </row>
    <row r="421" spans="1:7" x14ac:dyDescent="0.25">
      <c r="A421" s="266"/>
      <c r="B421" s="266"/>
      <c r="C421" s="300"/>
      <c r="D421" s="310"/>
      <c r="E421" s="266"/>
      <c r="F421" s="255"/>
      <c r="G421" s="255"/>
    </row>
    <row r="422" spans="1:7" x14ac:dyDescent="0.25">
      <c r="A422" s="266"/>
      <c r="B422" s="312"/>
      <c r="C422" s="300"/>
      <c r="D422" s="310"/>
      <c r="E422" s="266"/>
      <c r="F422" s="254"/>
      <c r="G422" s="254"/>
    </row>
    <row r="423" spans="1:7" x14ac:dyDescent="0.25">
      <c r="A423" s="266"/>
      <c r="B423" s="296"/>
      <c r="C423" s="300"/>
      <c r="D423" s="310"/>
      <c r="E423" s="266"/>
      <c r="F423" s="255"/>
      <c r="G423" s="255"/>
    </row>
    <row r="424" spans="1:7" x14ac:dyDescent="0.25">
      <c r="A424" s="266"/>
      <c r="B424" s="296"/>
      <c r="C424" s="300"/>
      <c r="D424" s="310"/>
      <c r="E424" s="266"/>
      <c r="F424" s="255"/>
      <c r="G424" s="255"/>
    </row>
    <row r="425" spans="1:7" x14ac:dyDescent="0.25">
      <c r="A425" s="266"/>
      <c r="B425" s="296"/>
      <c r="C425" s="300"/>
      <c r="D425" s="310"/>
      <c r="E425" s="266"/>
      <c r="F425" s="255"/>
      <c r="G425" s="255"/>
    </row>
    <row r="426" spans="1:7" x14ac:dyDescent="0.25">
      <c r="A426" s="266"/>
      <c r="B426" s="296"/>
      <c r="C426" s="300"/>
      <c r="D426" s="310"/>
      <c r="E426" s="266"/>
      <c r="F426" s="255"/>
      <c r="G426" s="255"/>
    </row>
    <row r="427" spans="1:7" x14ac:dyDescent="0.25">
      <c r="A427" s="266"/>
      <c r="B427" s="296"/>
      <c r="C427" s="300"/>
      <c r="D427" s="310"/>
      <c r="E427" s="266"/>
      <c r="F427" s="255"/>
      <c r="G427" s="255"/>
    </row>
    <row r="428" spans="1:7" x14ac:dyDescent="0.25">
      <c r="A428" s="266"/>
      <c r="B428" s="296"/>
      <c r="C428" s="300"/>
      <c r="D428" s="310"/>
      <c r="E428" s="266"/>
      <c r="F428" s="255"/>
      <c r="G428" s="255"/>
    </row>
    <row r="429" spans="1:7" x14ac:dyDescent="0.25">
      <c r="A429" s="266"/>
      <c r="B429" s="296"/>
      <c r="C429" s="266"/>
      <c r="D429" s="266"/>
      <c r="E429" s="266"/>
      <c r="F429" s="316"/>
      <c r="G429" s="316"/>
    </row>
    <row r="430" spans="1:7" x14ac:dyDescent="0.25">
      <c r="A430" s="266"/>
      <c r="B430" s="296"/>
      <c r="C430" s="266"/>
      <c r="D430" s="266"/>
      <c r="E430" s="266"/>
      <c r="F430" s="316"/>
      <c r="G430" s="316"/>
    </row>
    <row r="431" spans="1:7" x14ac:dyDescent="0.25">
      <c r="A431" s="266"/>
      <c r="B431" s="296"/>
      <c r="C431" s="266"/>
      <c r="D431" s="266"/>
      <c r="E431" s="266"/>
      <c r="F431" s="311"/>
      <c r="G431" s="311"/>
    </row>
    <row r="432" spans="1:7" x14ac:dyDescent="0.25">
      <c r="A432" s="290"/>
      <c r="B432" s="290"/>
      <c r="C432" s="290"/>
      <c r="D432" s="290"/>
      <c r="E432" s="290"/>
      <c r="F432" s="290"/>
      <c r="G432" s="290"/>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300"/>
      <c r="D436" s="310"/>
      <c r="E436" s="266"/>
      <c r="F436" s="255"/>
      <c r="G436" s="255"/>
    </row>
    <row r="437" spans="1:7" x14ac:dyDescent="0.25">
      <c r="A437" s="266"/>
      <c r="B437" s="266"/>
      <c r="C437" s="300"/>
      <c r="D437" s="310"/>
      <c r="E437" s="266"/>
      <c r="F437" s="255"/>
      <c r="G437" s="255"/>
    </row>
    <row r="438" spans="1:7" x14ac:dyDescent="0.25">
      <c r="A438" s="266"/>
      <c r="B438" s="266"/>
      <c r="C438" s="300"/>
      <c r="D438" s="310"/>
      <c r="E438" s="266"/>
      <c r="F438" s="255"/>
      <c r="G438" s="255"/>
    </row>
    <row r="439" spans="1:7" x14ac:dyDescent="0.25">
      <c r="A439" s="266"/>
      <c r="B439" s="266"/>
      <c r="C439" s="300"/>
      <c r="D439" s="310"/>
      <c r="E439" s="266"/>
      <c r="F439" s="255"/>
      <c r="G439" s="255"/>
    </row>
    <row r="440" spans="1:7" x14ac:dyDescent="0.25">
      <c r="A440" s="266"/>
      <c r="B440" s="266"/>
      <c r="C440" s="300"/>
      <c r="D440" s="310"/>
      <c r="E440" s="266"/>
      <c r="F440" s="255"/>
      <c r="G440" s="255"/>
    </row>
    <row r="441" spans="1:7" x14ac:dyDescent="0.25">
      <c r="A441" s="266"/>
      <c r="B441" s="266"/>
      <c r="C441" s="300"/>
      <c r="D441" s="310"/>
      <c r="E441" s="266"/>
      <c r="F441" s="255"/>
      <c r="G441" s="255"/>
    </row>
    <row r="442" spans="1:7" x14ac:dyDescent="0.25">
      <c r="A442" s="266"/>
      <c r="B442" s="266"/>
      <c r="C442" s="300"/>
      <c r="D442" s="310"/>
      <c r="E442" s="266"/>
      <c r="F442" s="255"/>
      <c r="G442" s="255"/>
    </row>
    <row r="443" spans="1:7" x14ac:dyDescent="0.25">
      <c r="A443" s="266"/>
      <c r="B443" s="266"/>
      <c r="C443" s="300"/>
      <c r="D443" s="310"/>
      <c r="E443" s="266"/>
      <c r="F443" s="255"/>
      <c r="G443" s="255"/>
    </row>
    <row r="444" spans="1:7" x14ac:dyDescent="0.25">
      <c r="A444" s="266"/>
      <c r="B444" s="312"/>
      <c r="C444" s="300"/>
      <c r="D444" s="310"/>
      <c r="E444" s="266"/>
      <c r="F444" s="254"/>
      <c r="G444" s="254"/>
    </row>
    <row r="445" spans="1:7" x14ac:dyDescent="0.25">
      <c r="A445" s="266"/>
      <c r="B445" s="296"/>
      <c r="C445" s="300"/>
      <c r="D445" s="310"/>
      <c r="E445" s="266"/>
      <c r="F445" s="255"/>
      <c r="G445" s="255"/>
    </row>
    <row r="446" spans="1:7" x14ac:dyDescent="0.25">
      <c r="A446" s="266"/>
      <c r="B446" s="296"/>
      <c r="C446" s="300"/>
      <c r="D446" s="310"/>
      <c r="E446" s="266"/>
      <c r="F446" s="255"/>
      <c r="G446" s="255"/>
    </row>
    <row r="447" spans="1:7" x14ac:dyDescent="0.25">
      <c r="A447" s="266"/>
      <c r="B447" s="296"/>
      <c r="C447" s="300"/>
      <c r="D447" s="310"/>
      <c r="E447" s="266"/>
      <c r="F447" s="255"/>
      <c r="G447" s="255"/>
    </row>
    <row r="448" spans="1:7" x14ac:dyDescent="0.25">
      <c r="A448" s="266"/>
      <c r="B448" s="296"/>
      <c r="C448" s="300"/>
      <c r="D448" s="310"/>
      <c r="E448" s="266"/>
      <c r="F448" s="255"/>
      <c r="G448" s="255"/>
    </row>
    <row r="449" spans="1:7" x14ac:dyDescent="0.25">
      <c r="A449" s="266"/>
      <c r="B449" s="296"/>
      <c r="C449" s="300"/>
      <c r="D449" s="310"/>
      <c r="E449" s="266"/>
      <c r="F449" s="255"/>
      <c r="G449" s="255"/>
    </row>
    <row r="450" spans="1:7" x14ac:dyDescent="0.25">
      <c r="A450" s="266"/>
      <c r="B450" s="296"/>
      <c r="C450" s="300"/>
      <c r="D450" s="310"/>
      <c r="E450" s="266"/>
      <c r="F450" s="255"/>
      <c r="G450" s="255"/>
    </row>
    <row r="451" spans="1:7" x14ac:dyDescent="0.25">
      <c r="A451" s="266"/>
      <c r="B451" s="296"/>
      <c r="C451" s="266"/>
      <c r="D451" s="266"/>
      <c r="E451" s="266"/>
      <c r="F451" s="255"/>
      <c r="G451" s="255"/>
    </row>
    <row r="452" spans="1:7" x14ac:dyDescent="0.25">
      <c r="A452" s="266"/>
      <c r="B452" s="296"/>
      <c r="C452" s="266"/>
      <c r="D452" s="266"/>
      <c r="E452" s="266"/>
      <c r="F452" s="255"/>
      <c r="G452" s="255"/>
    </row>
    <row r="453" spans="1:7" x14ac:dyDescent="0.25">
      <c r="A453" s="266"/>
      <c r="B453" s="296"/>
      <c r="C453" s="266"/>
      <c r="D453" s="266"/>
      <c r="E453" s="266"/>
      <c r="F453" s="255"/>
      <c r="G453" s="254"/>
    </row>
    <row r="454" spans="1:7" x14ac:dyDescent="0.25">
      <c r="A454" s="290"/>
      <c r="B454" s="290"/>
      <c r="C454" s="290"/>
      <c r="D454" s="290"/>
      <c r="E454" s="290"/>
      <c r="F454" s="290"/>
      <c r="G454" s="290"/>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6"/>
      <c r="C465" s="254"/>
      <c r="D465" s="266"/>
      <c r="E465" s="266"/>
      <c r="F465" s="266"/>
      <c r="G465" s="266"/>
    </row>
    <row r="466" spans="1:7" x14ac:dyDescent="0.25">
      <c r="A466" s="266"/>
      <c r="B466" s="296"/>
      <c r="C466" s="254"/>
      <c r="D466" s="266"/>
      <c r="E466" s="266"/>
      <c r="F466" s="266"/>
      <c r="G466" s="266"/>
    </row>
    <row r="467" spans="1:7" x14ac:dyDescent="0.25">
      <c r="A467" s="266"/>
      <c r="B467" s="296"/>
      <c r="C467" s="254"/>
      <c r="D467" s="266"/>
      <c r="E467" s="266"/>
      <c r="F467" s="266"/>
      <c r="G467" s="266"/>
    </row>
    <row r="468" spans="1:7" x14ac:dyDescent="0.25">
      <c r="A468" s="266"/>
      <c r="B468" s="296"/>
      <c r="C468" s="254"/>
      <c r="D468" s="266"/>
      <c r="E468" s="266"/>
      <c r="F468" s="266"/>
      <c r="G468" s="266"/>
    </row>
    <row r="469" spans="1:7" x14ac:dyDescent="0.25">
      <c r="A469" s="266"/>
      <c r="B469" s="296"/>
      <c r="C469" s="254"/>
      <c r="D469" s="266"/>
      <c r="E469" s="266"/>
      <c r="F469" s="266"/>
      <c r="G469" s="266"/>
    </row>
    <row r="470" spans="1:7" x14ac:dyDescent="0.25">
      <c r="A470" s="266"/>
      <c r="B470" s="296"/>
      <c r="C470" s="254"/>
      <c r="D470" s="266"/>
      <c r="E470" s="266"/>
      <c r="F470" s="266"/>
      <c r="G470" s="266"/>
    </row>
    <row r="471" spans="1:7" x14ac:dyDescent="0.25">
      <c r="A471" s="266"/>
      <c r="B471" s="296"/>
      <c r="C471" s="254"/>
      <c r="D471" s="266"/>
      <c r="E471" s="266"/>
      <c r="F471" s="266"/>
      <c r="G471" s="266"/>
    </row>
    <row r="472" spans="1:7" x14ac:dyDescent="0.25">
      <c r="A472" s="266"/>
      <c r="B472" s="296"/>
      <c r="C472" s="254"/>
      <c r="D472" s="266"/>
      <c r="E472" s="266"/>
      <c r="F472" s="266"/>
      <c r="G472" s="266"/>
    </row>
    <row r="473" spans="1:7" x14ac:dyDescent="0.25">
      <c r="A473" s="266"/>
      <c r="B473" s="296"/>
      <c r="C473" s="254"/>
      <c r="D473" s="266"/>
      <c r="E473" s="266"/>
      <c r="F473" s="266"/>
      <c r="G473" s="266"/>
    </row>
    <row r="474" spans="1:7" x14ac:dyDescent="0.25">
      <c r="A474" s="266"/>
      <c r="B474" s="296"/>
      <c r="C474" s="254"/>
      <c r="D474" s="266"/>
      <c r="E474" s="266"/>
      <c r="F474" s="266"/>
      <c r="G474" s="266"/>
    </row>
    <row r="475" spans="1:7" x14ac:dyDescent="0.25">
      <c r="A475" s="266"/>
      <c r="B475" s="296"/>
      <c r="C475" s="254"/>
      <c r="D475" s="266"/>
      <c r="E475" s="266"/>
      <c r="F475" s="266"/>
      <c r="G475" s="266"/>
    </row>
    <row r="476" spans="1:7" x14ac:dyDescent="0.25">
      <c r="A476" s="266"/>
      <c r="B476" s="296"/>
      <c r="C476" s="254"/>
      <c r="D476" s="266"/>
      <c r="E476" s="266"/>
      <c r="F476" s="266"/>
      <c r="G476" s="265"/>
    </row>
    <row r="477" spans="1:7" x14ac:dyDescent="0.25">
      <c r="A477" s="266"/>
      <c r="B477" s="296"/>
      <c r="C477" s="254"/>
      <c r="D477" s="266"/>
      <c r="E477" s="266"/>
      <c r="F477" s="266"/>
      <c r="G477" s="265"/>
    </row>
    <row r="478" spans="1:7" x14ac:dyDescent="0.25">
      <c r="A478" s="266"/>
      <c r="B478" s="296"/>
      <c r="C478" s="254"/>
      <c r="D478" s="266"/>
      <c r="E478" s="266"/>
      <c r="F478" s="266"/>
      <c r="G478" s="265"/>
    </row>
    <row r="479" spans="1:7" x14ac:dyDescent="0.25">
      <c r="A479" s="266"/>
      <c r="B479" s="296"/>
      <c r="C479" s="254"/>
      <c r="D479" s="318"/>
      <c r="E479" s="318"/>
      <c r="F479" s="318"/>
      <c r="G479" s="318"/>
    </row>
    <row r="480" spans="1:7" x14ac:dyDescent="0.25">
      <c r="A480" s="266"/>
      <c r="B480" s="296"/>
      <c r="C480" s="254"/>
      <c r="D480" s="318"/>
      <c r="E480" s="318"/>
      <c r="F480" s="318"/>
      <c r="G480" s="318"/>
    </row>
    <row r="481" spans="1:7" x14ac:dyDescent="0.25">
      <c r="A481" s="266"/>
      <c r="B481" s="296"/>
      <c r="C481" s="254"/>
      <c r="D481" s="318"/>
      <c r="E481" s="318"/>
      <c r="F481" s="318"/>
      <c r="G481" s="318"/>
    </row>
    <row r="482" spans="1:7" x14ac:dyDescent="0.25">
      <c r="A482" s="290"/>
      <c r="B482" s="290"/>
      <c r="C482" s="290"/>
      <c r="D482" s="290"/>
      <c r="E482" s="290"/>
      <c r="F482" s="290"/>
      <c r="G482" s="290"/>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90"/>
      <c r="B505" s="290"/>
      <c r="C505" s="290"/>
      <c r="D505" s="290"/>
      <c r="E505" s="290"/>
      <c r="F505" s="290"/>
      <c r="G505" s="290"/>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14" customWidth="1"/>
    <col min="2" max="2" width="48.42578125" style="414" customWidth="1"/>
    <col min="3" max="3" width="38.42578125" style="414" customWidth="1"/>
    <col min="4" max="4" width="56.5703125" style="414" customWidth="1"/>
    <col min="5" max="5" width="255.7109375" style="414" customWidth="1"/>
    <col min="6" max="1024" width="11.42578125" style="414" customWidth="1"/>
    <col min="1025" max="16384" width="11.42578125" style="414"/>
  </cols>
  <sheetData>
    <row r="1" spans="1:5" s="422" customFormat="1" ht="21" customHeight="1" x14ac:dyDescent="0.35">
      <c r="A1" s="421" t="s">
        <v>2578</v>
      </c>
      <c r="B1" s="421" t="s">
        <v>2579</v>
      </c>
      <c r="C1" s="421" t="s">
        <v>2580</v>
      </c>
      <c r="D1" s="421" t="s">
        <v>2581</v>
      </c>
      <c r="E1" s="421" t="s">
        <v>2582</v>
      </c>
    </row>
    <row r="2" spans="1:5" ht="105" customHeight="1" x14ac:dyDescent="0.25">
      <c r="A2" s="423" t="s">
        <v>2583</v>
      </c>
      <c r="B2" s="423" t="s">
        <v>2584</v>
      </c>
      <c r="C2" s="424"/>
      <c r="D2" s="423"/>
      <c r="E2" s="425" t="s">
        <v>2585</v>
      </c>
    </row>
    <row r="3" spans="1:5" ht="60" customHeight="1" x14ac:dyDescent="0.25">
      <c r="A3" s="423" t="s">
        <v>2586</v>
      </c>
      <c r="B3" s="423" t="s">
        <v>2587</v>
      </c>
      <c r="C3" s="423" t="s">
        <v>2588</v>
      </c>
      <c r="D3" s="423" t="s">
        <v>2589</v>
      </c>
      <c r="E3" s="425" t="s">
        <v>2590</v>
      </c>
    </row>
    <row r="4" spans="1:5" ht="15" customHeight="1" x14ac:dyDescent="0.25">
      <c r="A4" s="423" t="s">
        <v>2591</v>
      </c>
      <c r="B4" s="423" t="s">
        <v>2592</v>
      </c>
      <c r="C4" s="424"/>
      <c r="D4" s="423"/>
      <c r="E4" s="414" t="s">
        <v>2593</v>
      </c>
    </row>
    <row r="5" spans="1:5" ht="15" customHeight="1" x14ac:dyDescent="0.25">
      <c r="A5" s="423" t="s">
        <v>2594</v>
      </c>
      <c r="B5" s="424"/>
      <c r="C5" s="424"/>
      <c r="D5" s="423"/>
      <c r="E5" s="414" t="s">
        <v>2593</v>
      </c>
    </row>
    <row r="6" spans="1:5" ht="15" customHeight="1" x14ac:dyDescent="0.25">
      <c r="A6" s="423" t="s">
        <v>2595</v>
      </c>
      <c r="B6" s="424"/>
      <c r="C6" s="424"/>
      <c r="D6" s="423"/>
      <c r="E6" s="414" t="s">
        <v>2593</v>
      </c>
    </row>
    <row r="7" spans="1:5" ht="120" customHeight="1" x14ac:dyDescent="0.25">
      <c r="A7" s="423" t="s">
        <v>2596</v>
      </c>
      <c r="B7" s="425" t="s">
        <v>2597</v>
      </c>
      <c r="C7" s="424"/>
      <c r="D7" s="423"/>
      <c r="E7" s="425" t="s">
        <v>2598</v>
      </c>
    </row>
    <row r="8" spans="1:5" ht="90" customHeight="1" x14ac:dyDescent="0.25">
      <c r="A8" s="423" t="s">
        <v>2599</v>
      </c>
      <c r="B8" s="424"/>
      <c r="C8" s="425" t="s">
        <v>2600</v>
      </c>
      <c r="D8" s="423" t="s">
        <v>2601</v>
      </c>
      <c r="E8" s="426" t="s">
        <v>2602</v>
      </c>
    </row>
    <row r="9" spans="1:5" ht="15" customHeight="1" x14ac:dyDescent="0.25">
      <c r="A9" s="423" t="s">
        <v>2603</v>
      </c>
      <c r="B9" s="424"/>
      <c r="C9" s="423" t="s">
        <v>2604</v>
      </c>
      <c r="D9" s="423"/>
      <c r="E9" s="427" t="s">
        <v>2605</v>
      </c>
    </row>
    <row r="10" spans="1:5" ht="30" customHeight="1" x14ac:dyDescent="0.25">
      <c r="A10" s="423" t="s">
        <v>2606</v>
      </c>
      <c r="B10" s="425" t="s">
        <v>2607</v>
      </c>
      <c r="C10" s="424"/>
      <c r="D10" s="423"/>
      <c r="E10" s="426" t="s">
        <v>2608</v>
      </c>
    </row>
    <row r="11" spans="1:5" ht="15" customHeight="1" x14ac:dyDescent="0.25">
      <c r="A11" s="423" t="s">
        <v>2609</v>
      </c>
      <c r="B11" s="424"/>
      <c r="C11" s="423" t="s">
        <v>2610</v>
      </c>
      <c r="D11" s="423" t="s">
        <v>2611</v>
      </c>
      <c r="E11" s="426" t="s">
        <v>2612</v>
      </c>
    </row>
    <row r="12" spans="1:5" ht="30" customHeight="1" x14ac:dyDescent="0.25">
      <c r="A12" s="428" t="s">
        <v>2613</v>
      </c>
      <c r="B12" s="428" t="s">
        <v>2614</v>
      </c>
      <c r="C12" s="428" t="s">
        <v>2615</v>
      </c>
      <c r="D12" s="428" t="s">
        <v>2616</v>
      </c>
      <c r="E12" s="428" t="s">
        <v>2617</v>
      </c>
    </row>
    <row r="13" spans="1:5" ht="30" customHeight="1" x14ac:dyDescent="0.25">
      <c r="A13" s="423" t="s">
        <v>2618</v>
      </c>
      <c r="B13" s="428" t="s">
        <v>2619</v>
      </c>
      <c r="C13" s="424"/>
      <c r="D13" s="423"/>
      <c r="E13" s="425" t="s">
        <v>2620</v>
      </c>
    </row>
    <row r="14" spans="1:5" ht="60" customHeight="1" x14ac:dyDescent="0.25">
      <c r="A14" s="423" t="s">
        <v>2621</v>
      </c>
      <c r="B14" s="428" t="s">
        <v>2622</v>
      </c>
      <c r="C14" s="424"/>
      <c r="D14" s="423"/>
      <c r="E14" s="425" t="s">
        <v>2623</v>
      </c>
    </row>
    <row r="15" spans="1:5" ht="30" customHeight="1" x14ac:dyDescent="0.25">
      <c r="A15" s="427" t="s">
        <v>2624</v>
      </c>
      <c r="B15" s="428" t="s">
        <v>2625</v>
      </c>
      <c r="C15" s="429"/>
      <c r="D15" s="427"/>
      <c r="E15" s="430" t="s">
        <v>2626</v>
      </c>
    </row>
    <row r="16" spans="1:5" ht="60" customHeight="1" x14ac:dyDescent="0.25">
      <c r="A16" s="423" t="s">
        <v>2627</v>
      </c>
      <c r="B16" s="428" t="s">
        <v>2628</v>
      </c>
      <c r="C16" s="424"/>
      <c r="D16" s="423"/>
      <c r="E16" s="425" t="s">
        <v>2629</v>
      </c>
    </row>
    <row r="17" spans="1:5" ht="45" customHeight="1" x14ac:dyDescent="0.25">
      <c r="A17" s="423" t="s">
        <v>2630</v>
      </c>
      <c r="B17" s="428" t="s">
        <v>2631</v>
      </c>
      <c r="C17" s="424"/>
      <c r="D17" s="423"/>
      <c r="E17" s="425" t="s">
        <v>2632</v>
      </c>
    </row>
    <row r="18" spans="1:5" ht="30" customHeight="1" x14ac:dyDescent="0.25">
      <c r="A18" s="423" t="s">
        <v>2633</v>
      </c>
      <c r="B18" s="428" t="s">
        <v>2634</v>
      </c>
      <c r="C18" s="424"/>
      <c r="D18" s="423"/>
      <c r="E18" s="430" t="s">
        <v>2635</v>
      </c>
    </row>
    <row r="19" spans="1:5" ht="45" customHeight="1" x14ac:dyDescent="0.25">
      <c r="A19" s="423" t="s">
        <v>2636</v>
      </c>
      <c r="B19" s="428" t="s">
        <v>2637</v>
      </c>
      <c r="C19" s="424"/>
      <c r="D19" s="423"/>
      <c r="E19" s="425" t="s">
        <v>2638</v>
      </c>
    </row>
    <row r="20" spans="1:5" ht="30" customHeight="1" x14ac:dyDescent="0.25">
      <c r="A20" s="423" t="s">
        <v>2639</v>
      </c>
      <c r="B20" s="428" t="s">
        <v>2640</v>
      </c>
      <c r="C20" s="424"/>
      <c r="D20" s="423"/>
      <c r="E20" s="430" t="s">
        <v>2641</v>
      </c>
    </row>
    <row r="21" spans="1:5" ht="75" customHeight="1" x14ac:dyDescent="0.25">
      <c r="A21" s="423" t="s">
        <v>2642</v>
      </c>
      <c r="B21" s="424"/>
      <c r="C21" s="425" t="s">
        <v>2643</v>
      </c>
      <c r="D21" s="423" t="s">
        <v>2644</v>
      </c>
      <c r="E21" s="426" t="s">
        <v>2645</v>
      </c>
    </row>
    <row r="22" spans="1:5" ht="15" customHeight="1" x14ac:dyDescent="0.25">
      <c r="A22" s="423" t="s">
        <v>2646</v>
      </c>
      <c r="B22" s="424"/>
      <c r="C22" s="423" t="s">
        <v>2647</v>
      </c>
      <c r="D22" s="423"/>
      <c r="E22" s="426" t="s">
        <v>2648</v>
      </c>
    </row>
    <row r="23" spans="1:5" ht="15" customHeight="1" x14ac:dyDescent="0.25">
      <c r="A23" s="423" t="s">
        <v>2649</v>
      </c>
      <c r="B23" s="424"/>
      <c r="C23" s="423" t="s">
        <v>2650</v>
      </c>
      <c r="D23" s="423" t="s">
        <v>2651</v>
      </c>
      <c r="E23" s="426" t="s">
        <v>2652</v>
      </c>
    </row>
    <row r="24" spans="1:5" ht="30" customHeight="1" x14ac:dyDescent="0.25">
      <c r="A24" s="423" t="s">
        <v>2653</v>
      </c>
      <c r="B24" s="424"/>
      <c r="C24" s="425" t="s">
        <v>2643</v>
      </c>
      <c r="D24" s="423" t="s">
        <v>2644</v>
      </c>
      <c r="E24" s="426" t="s">
        <v>2654</v>
      </c>
    </row>
    <row r="25" spans="1:5" ht="120" customHeight="1" x14ac:dyDescent="0.25">
      <c r="A25" s="423" t="s">
        <v>2655</v>
      </c>
      <c r="B25" s="423" t="s">
        <v>2656</v>
      </c>
      <c r="C25" s="424"/>
      <c r="D25" s="423" t="s">
        <v>2657</v>
      </c>
      <c r="E25" s="426" t="s">
        <v>2658</v>
      </c>
    </row>
    <row r="26" spans="1:5" ht="15" customHeight="1" x14ac:dyDescent="0.25">
      <c r="A26" s="431" t="s">
        <v>2659</v>
      </c>
      <c r="B26" s="432"/>
      <c r="C26" s="431" t="s">
        <v>2660</v>
      </c>
      <c r="D26" s="431"/>
      <c r="E26" s="433" t="s">
        <v>2661</v>
      </c>
    </row>
    <row r="27" spans="1:5" ht="75" customHeight="1" x14ac:dyDescent="0.25">
      <c r="A27" s="425" t="s">
        <v>2662</v>
      </c>
      <c r="B27" s="425" t="s">
        <v>2663</v>
      </c>
      <c r="C27" s="434"/>
      <c r="D27" s="425" t="s">
        <v>2664</v>
      </c>
      <c r="E27" s="426" t="s">
        <v>2665</v>
      </c>
    </row>
    <row r="28" spans="1:5" ht="15" customHeight="1" x14ac:dyDescent="0.25">
      <c r="A28" s="425" t="s">
        <v>1242</v>
      </c>
      <c r="B28" s="434"/>
      <c r="C28" s="434"/>
      <c r="D28" s="425"/>
      <c r="E28" s="426" t="s">
        <v>2666</v>
      </c>
    </row>
    <row r="29" spans="1:5" ht="15" customHeight="1" x14ac:dyDescent="0.25">
      <c r="A29" s="425" t="s">
        <v>1245</v>
      </c>
      <c r="B29" s="434"/>
      <c r="C29" s="434"/>
      <c r="D29" s="425"/>
      <c r="E29" s="426" t="s">
        <v>2667</v>
      </c>
    </row>
    <row r="30" spans="1:5" ht="15" customHeight="1" x14ac:dyDescent="0.25">
      <c r="A30" s="425" t="s">
        <v>1248</v>
      </c>
      <c r="B30" s="434"/>
      <c r="C30" s="434"/>
      <c r="D30" s="425"/>
      <c r="E30" s="426" t="s">
        <v>2668</v>
      </c>
    </row>
    <row r="31" spans="1:5" ht="75" customHeight="1" x14ac:dyDescent="0.25">
      <c r="A31" s="423" t="s">
        <v>2669</v>
      </c>
      <c r="B31" s="423"/>
      <c r="C31" s="423"/>
      <c r="D31" s="423"/>
      <c r="E31" s="425" t="s">
        <v>2670</v>
      </c>
    </row>
    <row r="32" spans="1:5" ht="60" customHeight="1" x14ac:dyDescent="0.25">
      <c r="A32" s="423" t="s">
        <v>2671</v>
      </c>
      <c r="B32" s="424"/>
      <c r="C32" s="423" t="s">
        <v>2672</v>
      </c>
      <c r="D32" s="423" t="s">
        <v>2673</v>
      </c>
      <c r="E32" s="426" t="s">
        <v>2674</v>
      </c>
    </row>
    <row r="33" spans="1:5" ht="30" customHeight="1" x14ac:dyDescent="0.25">
      <c r="A33" s="423" t="s">
        <v>2675</v>
      </c>
      <c r="B33" s="425" t="s">
        <v>2676</v>
      </c>
      <c r="C33" s="424"/>
      <c r="D33" s="423" t="s">
        <v>2677</v>
      </c>
      <c r="E33" s="426" t="s">
        <v>2678</v>
      </c>
    </row>
    <row r="34" spans="1:5" ht="75" customHeight="1" x14ac:dyDescent="0.25">
      <c r="A34" s="423" t="s">
        <v>2679</v>
      </c>
      <c r="B34" s="423" t="s">
        <v>2680</v>
      </c>
      <c r="C34" s="424"/>
      <c r="D34" s="423" t="s">
        <v>2681</v>
      </c>
      <c r="E34" s="426" t="s">
        <v>2682</v>
      </c>
    </row>
    <row r="35" spans="1:5" ht="15" customHeight="1" x14ac:dyDescent="0.25">
      <c r="A35" s="423" t="s">
        <v>2683</v>
      </c>
      <c r="B35" s="424"/>
      <c r="C35" s="423" t="s">
        <v>2684</v>
      </c>
      <c r="D35" s="423"/>
      <c r="E35" s="427" t="s">
        <v>2685</v>
      </c>
    </row>
    <row r="36" spans="1:5" ht="15" customHeight="1" x14ac:dyDescent="0.25">
      <c r="A36" s="423" t="s">
        <v>2686</v>
      </c>
      <c r="B36" s="423"/>
      <c r="C36" s="423"/>
      <c r="D36" s="423"/>
      <c r="E36" s="414" t="s">
        <v>2687</v>
      </c>
    </row>
    <row r="37" spans="1:5" ht="45" customHeight="1" x14ac:dyDescent="0.25">
      <c r="A37" s="423" t="s">
        <v>2688</v>
      </c>
      <c r="B37" s="423" t="s">
        <v>2689</v>
      </c>
      <c r="C37" s="424"/>
      <c r="D37" s="423"/>
      <c r="E37" s="426" t="s">
        <v>2690</v>
      </c>
    </row>
    <row r="38" spans="1:5" ht="30" customHeight="1" x14ac:dyDescent="0.25">
      <c r="A38" s="423" t="s">
        <v>2691</v>
      </c>
      <c r="B38" s="425" t="s">
        <v>2676</v>
      </c>
      <c r="C38" s="424"/>
      <c r="D38" s="425" t="s">
        <v>2692</v>
      </c>
      <c r="E38" s="425" t="s">
        <v>2693</v>
      </c>
    </row>
    <row r="39" spans="1:5" ht="15" customHeight="1" x14ac:dyDescent="0.25">
      <c r="A39" s="423" t="s">
        <v>2694</v>
      </c>
      <c r="B39" s="423" t="s">
        <v>2695</v>
      </c>
      <c r="C39" s="423" t="s">
        <v>2696</v>
      </c>
      <c r="D39" s="423" t="s">
        <v>2697</v>
      </c>
      <c r="E39" s="426" t="s">
        <v>2698</v>
      </c>
    </row>
    <row r="40" spans="1:5" ht="15" customHeight="1" x14ac:dyDescent="0.25">
      <c r="A40" s="435" t="s">
        <v>2699</v>
      </c>
      <c r="B40" s="436"/>
      <c r="C40" s="435" t="s">
        <v>2700</v>
      </c>
      <c r="D40" s="435"/>
      <c r="E40" s="428" t="s">
        <v>2701</v>
      </c>
    </row>
    <row r="41" spans="1:5" ht="30" customHeight="1" x14ac:dyDescent="0.25">
      <c r="A41" s="435" t="s">
        <v>2702</v>
      </c>
      <c r="B41" s="436"/>
      <c r="C41" s="428" t="s">
        <v>2703</v>
      </c>
      <c r="D41" s="435"/>
      <c r="E41" s="428" t="s">
        <v>2704</v>
      </c>
    </row>
    <row r="42" spans="1:5" ht="60" customHeight="1" x14ac:dyDescent="0.25">
      <c r="A42" s="423" t="s">
        <v>2705</v>
      </c>
      <c r="B42" s="423" t="s">
        <v>2706</v>
      </c>
      <c r="C42" s="425" t="s">
        <v>2707</v>
      </c>
      <c r="D42" s="423" t="s">
        <v>2708</v>
      </c>
      <c r="E42" s="426" t="s">
        <v>2709</v>
      </c>
    </row>
    <row r="43" spans="1:5" ht="15" customHeight="1" x14ac:dyDescent="0.25">
      <c r="A43" s="425" t="s">
        <v>2710</v>
      </c>
      <c r="B43" s="434"/>
      <c r="C43" s="425" t="s">
        <v>2711</v>
      </c>
      <c r="D43" s="425"/>
      <c r="E43" s="426" t="s">
        <v>2712</v>
      </c>
    </row>
    <row r="44" spans="1:5" ht="45" customHeight="1" x14ac:dyDescent="0.25">
      <c r="A44" s="423" t="s">
        <v>2713</v>
      </c>
      <c r="B44" s="425" t="s">
        <v>2714</v>
      </c>
      <c r="C44" s="425" t="s">
        <v>2715</v>
      </c>
      <c r="D44" s="437" t="s">
        <v>2716</v>
      </c>
      <c r="E44" s="426" t="s">
        <v>2717</v>
      </c>
    </row>
    <row r="45" spans="1:5" ht="30" customHeight="1" x14ac:dyDescent="0.25">
      <c r="A45" s="423" t="s">
        <v>2540</v>
      </c>
      <c r="B45" s="424"/>
      <c r="C45" s="423" t="s">
        <v>2718</v>
      </c>
      <c r="D45" s="437" t="s">
        <v>2719</v>
      </c>
      <c r="E45" s="426" t="s">
        <v>2720</v>
      </c>
    </row>
    <row r="46" spans="1:5" ht="30" customHeight="1" x14ac:dyDescent="0.25">
      <c r="A46" s="423" t="s">
        <v>2539</v>
      </c>
      <c r="B46" s="424"/>
      <c r="C46" s="423" t="s">
        <v>2721</v>
      </c>
      <c r="D46" s="437" t="s">
        <v>2722</v>
      </c>
      <c r="E46" s="426" t="s">
        <v>2723</v>
      </c>
    </row>
    <row r="47" spans="1:5" ht="45" customHeight="1" x14ac:dyDescent="0.25">
      <c r="A47" s="423" t="s">
        <v>2724</v>
      </c>
      <c r="B47" s="423" t="s">
        <v>2725</v>
      </c>
      <c r="C47" s="424"/>
      <c r="D47" s="423" t="s">
        <v>2726</v>
      </c>
      <c r="E47" s="426" t="s">
        <v>2727</v>
      </c>
    </row>
    <row r="48" spans="1:5" ht="60" customHeight="1" x14ac:dyDescent="0.25">
      <c r="A48" s="423" t="s">
        <v>2728</v>
      </c>
      <c r="B48" s="425" t="s">
        <v>2729</v>
      </c>
      <c r="C48" s="424"/>
      <c r="D48" s="425" t="s">
        <v>2730</v>
      </c>
      <c r="E48" s="426" t="s">
        <v>2731</v>
      </c>
    </row>
    <row r="49" spans="1:5" ht="15" customHeight="1" x14ac:dyDescent="0.25">
      <c r="A49" s="423" t="s">
        <v>2732</v>
      </c>
      <c r="B49" s="424"/>
      <c r="C49" s="423" t="s">
        <v>2733</v>
      </c>
      <c r="D49" s="423" t="s">
        <v>2734</v>
      </c>
      <c r="E49" s="427" t="s">
        <v>2735</v>
      </c>
    </row>
    <row r="50" spans="1:5" ht="15" customHeight="1" x14ac:dyDescent="0.25">
      <c r="A50" s="423" t="s">
        <v>2736</v>
      </c>
      <c r="B50" s="424"/>
      <c r="C50" s="423" t="s">
        <v>2737</v>
      </c>
      <c r="D50" s="423" t="s">
        <v>2738</v>
      </c>
      <c r="E50" s="427" t="s">
        <v>2739</v>
      </c>
    </row>
    <row r="51" spans="1:5" ht="15" customHeight="1" x14ac:dyDescent="0.25">
      <c r="A51" s="423" t="s">
        <v>2525</v>
      </c>
      <c r="B51" s="424"/>
      <c r="C51" s="423" t="s">
        <v>2588</v>
      </c>
      <c r="D51" s="423" t="s">
        <v>2740</v>
      </c>
      <c r="E51" s="427" t="s">
        <v>2741</v>
      </c>
    </row>
    <row r="52" spans="1:5" ht="30" customHeight="1" x14ac:dyDescent="0.25">
      <c r="A52" s="423" t="s">
        <v>2526</v>
      </c>
      <c r="B52" s="424"/>
      <c r="C52" s="425" t="s">
        <v>2742</v>
      </c>
      <c r="D52" s="423" t="s">
        <v>2743</v>
      </c>
      <c r="E52" s="427" t="s">
        <v>2744</v>
      </c>
    </row>
    <row r="53" spans="1:5" ht="30" customHeight="1" x14ac:dyDescent="0.25">
      <c r="A53" s="423" t="s">
        <v>2745</v>
      </c>
      <c r="B53" s="424"/>
      <c r="C53" s="423" t="s">
        <v>2746</v>
      </c>
      <c r="D53" s="437" t="s">
        <v>2747</v>
      </c>
      <c r="E53" s="426" t="s">
        <v>2748</v>
      </c>
    </row>
    <row r="54" spans="1:5" ht="15" customHeight="1" x14ac:dyDescent="0.25">
      <c r="A54" s="423" t="s">
        <v>2749</v>
      </c>
      <c r="B54" s="423" t="s">
        <v>2750</v>
      </c>
      <c r="C54" s="423" t="s">
        <v>2751</v>
      </c>
      <c r="D54" s="423" t="s">
        <v>2752</v>
      </c>
      <c r="E54" s="427" t="s">
        <v>2753</v>
      </c>
    </row>
    <row r="55" spans="1:5" ht="45" customHeight="1" x14ac:dyDescent="0.25">
      <c r="A55" s="423" t="s">
        <v>2514</v>
      </c>
      <c r="B55" s="424"/>
      <c r="C55" s="423" t="s">
        <v>2754</v>
      </c>
      <c r="D55" s="425" t="s">
        <v>2755</v>
      </c>
      <c r="E55" s="423" t="s">
        <v>2756</v>
      </c>
    </row>
    <row r="56" spans="1:5" ht="45" customHeight="1" x14ac:dyDescent="0.25">
      <c r="A56" s="423" t="s">
        <v>2513</v>
      </c>
      <c r="B56" s="424"/>
      <c r="C56" s="423" t="s">
        <v>2757</v>
      </c>
      <c r="D56" s="425" t="s">
        <v>2758</v>
      </c>
      <c r="E56" s="423" t="s">
        <v>2759</v>
      </c>
    </row>
    <row r="57" spans="1:5" ht="15" customHeight="1" x14ac:dyDescent="0.25">
      <c r="A57" s="423" t="s">
        <v>2517</v>
      </c>
      <c r="B57" s="424"/>
      <c r="C57" s="423" t="s">
        <v>2760</v>
      </c>
      <c r="D57" s="423"/>
      <c r="E57" s="427" t="s">
        <v>2761</v>
      </c>
    </row>
    <row r="58" spans="1:5" ht="15" customHeight="1" x14ac:dyDescent="0.25">
      <c r="A58" s="423" t="s">
        <v>2762</v>
      </c>
      <c r="B58" s="424"/>
      <c r="C58" s="423" t="s">
        <v>2763</v>
      </c>
      <c r="D58" s="423"/>
      <c r="E58" s="427" t="s">
        <v>2764</v>
      </c>
    </row>
    <row r="59" spans="1:5" ht="15" customHeight="1" x14ac:dyDescent="0.25">
      <c r="A59" s="423" t="s">
        <v>2765</v>
      </c>
      <c r="B59" s="423" t="s">
        <v>2766</v>
      </c>
      <c r="C59" s="423" t="s">
        <v>2767</v>
      </c>
      <c r="D59" s="423"/>
      <c r="E59" s="427" t="s">
        <v>2768</v>
      </c>
    </row>
    <row r="60" spans="1:5" ht="15" customHeight="1" x14ac:dyDescent="0.25">
      <c r="A60" s="423" t="s">
        <v>2769</v>
      </c>
      <c r="B60" s="424"/>
      <c r="C60" s="423" t="s">
        <v>2770</v>
      </c>
      <c r="D60" s="423"/>
      <c r="E60" s="427" t="s">
        <v>2771</v>
      </c>
    </row>
    <row r="61" spans="1:5" ht="45" customHeight="1" x14ac:dyDescent="0.25">
      <c r="A61" s="423" t="s">
        <v>2772</v>
      </c>
      <c r="B61" s="423" t="s">
        <v>2773</v>
      </c>
      <c r="C61" s="424"/>
      <c r="D61" s="425" t="s">
        <v>2774</v>
      </c>
      <c r="E61" s="423" t="s">
        <v>2775</v>
      </c>
    </row>
    <row r="62" spans="1:5" ht="15" customHeight="1" x14ac:dyDescent="0.25">
      <c r="A62" s="423" t="s">
        <v>2776</v>
      </c>
      <c r="B62" s="423" t="s">
        <v>2766</v>
      </c>
      <c r="C62" s="424"/>
      <c r="D62" s="423"/>
      <c r="E62" s="427" t="s">
        <v>2777</v>
      </c>
    </row>
    <row r="63" spans="1:5" ht="15" customHeight="1" x14ac:dyDescent="0.25">
      <c r="A63" s="423" t="s">
        <v>2778</v>
      </c>
      <c r="B63" s="423" t="s">
        <v>2766</v>
      </c>
      <c r="C63" s="424"/>
      <c r="D63" s="423"/>
      <c r="E63" s="427" t="s">
        <v>2779</v>
      </c>
    </row>
    <row r="64" spans="1:5" ht="15" customHeight="1" x14ac:dyDescent="0.25">
      <c r="A64" s="437" t="s">
        <v>2780</v>
      </c>
      <c r="B64" s="423" t="s">
        <v>2766</v>
      </c>
      <c r="C64" s="424"/>
      <c r="D64" s="423" t="s">
        <v>2781</v>
      </c>
      <c r="E64" s="427" t="s">
        <v>2782</v>
      </c>
    </row>
    <row r="65" spans="1:5" ht="30" customHeight="1" x14ac:dyDescent="0.25">
      <c r="A65" s="437" t="s">
        <v>2783</v>
      </c>
      <c r="B65" s="423" t="s">
        <v>2766</v>
      </c>
      <c r="C65" s="424"/>
      <c r="D65" s="423" t="s">
        <v>2784</v>
      </c>
      <c r="E65" s="426" t="s">
        <v>2785</v>
      </c>
    </row>
    <row r="66" spans="1:5" ht="15" customHeight="1" x14ac:dyDescent="0.25">
      <c r="A66" s="437" t="s">
        <v>2786</v>
      </c>
      <c r="B66" s="423" t="s">
        <v>2766</v>
      </c>
      <c r="C66" s="424"/>
      <c r="D66" s="423" t="s">
        <v>2787</v>
      </c>
      <c r="E66" s="438" t="s">
        <v>2788</v>
      </c>
    </row>
    <row r="67" spans="1:5" ht="15" customHeight="1" x14ac:dyDescent="0.25">
      <c r="A67" s="437" t="s">
        <v>2789</v>
      </c>
      <c r="B67" s="423" t="s">
        <v>2766</v>
      </c>
      <c r="C67" s="424"/>
      <c r="D67" s="423" t="s">
        <v>2790</v>
      </c>
      <c r="E67" s="438" t="s">
        <v>2791</v>
      </c>
    </row>
    <row r="68" spans="1:5" ht="15" customHeight="1" x14ac:dyDescent="0.25">
      <c r="A68" s="423" t="s">
        <v>2792</v>
      </c>
      <c r="B68" s="423" t="s">
        <v>2766</v>
      </c>
      <c r="C68" s="424"/>
      <c r="D68" s="423" t="s">
        <v>2793</v>
      </c>
      <c r="E68" s="427" t="s">
        <v>2794</v>
      </c>
    </row>
    <row r="69" spans="1:5" ht="15" customHeight="1" x14ac:dyDescent="0.25">
      <c r="A69" s="437" t="s">
        <v>2795</v>
      </c>
      <c r="B69" s="423" t="s">
        <v>2766</v>
      </c>
      <c r="C69" s="424"/>
      <c r="D69" s="423" t="s">
        <v>2796</v>
      </c>
      <c r="E69" s="427" t="s">
        <v>2797</v>
      </c>
    </row>
    <row r="70" spans="1:5" ht="30" customHeight="1" x14ac:dyDescent="0.25">
      <c r="A70" s="437" t="s">
        <v>2798</v>
      </c>
      <c r="B70" s="423" t="s">
        <v>2766</v>
      </c>
      <c r="C70" s="424"/>
      <c r="D70" s="423" t="s">
        <v>2799</v>
      </c>
      <c r="E70" s="426" t="s">
        <v>2800</v>
      </c>
    </row>
    <row r="71" spans="1:5" ht="45" customHeight="1" x14ac:dyDescent="0.25">
      <c r="A71" s="439" t="s">
        <v>2801</v>
      </c>
      <c r="B71" s="423" t="s">
        <v>2766</v>
      </c>
      <c r="C71" s="440"/>
      <c r="D71" s="426"/>
      <c r="E71" s="426" t="s">
        <v>2802</v>
      </c>
    </row>
    <row r="72" spans="1:5" ht="45" customHeight="1" x14ac:dyDescent="0.25">
      <c r="A72" s="423" t="s">
        <v>2803</v>
      </c>
      <c r="B72" s="423" t="s">
        <v>2680</v>
      </c>
      <c r="C72" s="424"/>
      <c r="D72" s="423"/>
      <c r="E72" s="426" t="s">
        <v>2804</v>
      </c>
    </row>
    <row r="73" spans="1:5" ht="15" customHeight="1" x14ac:dyDescent="0.25">
      <c r="A73" s="423" t="s">
        <v>2805</v>
      </c>
      <c r="B73" s="423" t="s">
        <v>2680</v>
      </c>
      <c r="C73" s="424"/>
      <c r="D73" s="423" t="s">
        <v>2806</v>
      </c>
      <c r="E73" s="427" t="s">
        <v>2807</v>
      </c>
    </row>
    <row r="74" spans="1:5" ht="15" customHeight="1" x14ac:dyDescent="0.25">
      <c r="A74" s="423" t="s">
        <v>2808</v>
      </c>
      <c r="B74" s="423" t="s">
        <v>2680</v>
      </c>
      <c r="C74" s="424"/>
      <c r="D74" s="423" t="s">
        <v>2809</v>
      </c>
      <c r="E74" s="427" t="s">
        <v>2810</v>
      </c>
    </row>
    <row r="75" spans="1:5" ht="15" customHeight="1" x14ac:dyDescent="0.25">
      <c r="A75" s="423" t="s">
        <v>2811</v>
      </c>
      <c r="B75" s="423" t="s">
        <v>2680</v>
      </c>
      <c r="C75" s="424"/>
      <c r="D75" s="423" t="s">
        <v>2812</v>
      </c>
      <c r="E75" s="427" t="s">
        <v>2813</v>
      </c>
    </row>
    <row r="76" spans="1:5" ht="31.5" customHeight="1" x14ac:dyDescent="0.25">
      <c r="A76" s="423" t="s">
        <v>2814</v>
      </c>
      <c r="B76" s="425" t="s">
        <v>2607</v>
      </c>
      <c r="C76" s="424"/>
      <c r="D76" s="423"/>
      <c r="E76" s="426" t="s">
        <v>2815</v>
      </c>
    </row>
    <row r="77" spans="1:5" ht="15" customHeight="1" x14ac:dyDescent="0.25">
      <c r="A77" s="423" t="s">
        <v>2816</v>
      </c>
      <c r="B77" s="425" t="s">
        <v>2663</v>
      </c>
      <c r="C77" s="424"/>
      <c r="D77" s="423"/>
      <c r="E77" s="427" t="s">
        <v>2817</v>
      </c>
    </row>
    <row r="78" spans="1:5" ht="15" customHeight="1" x14ac:dyDescent="0.25">
      <c r="A78" s="423" t="s">
        <v>2818</v>
      </c>
      <c r="B78" s="424"/>
      <c r="C78" s="424"/>
      <c r="D78" s="423" t="s">
        <v>2819</v>
      </c>
      <c r="E78" s="427" t="s">
        <v>2820</v>
      </c>
    </row>
    <row r="79" spans="1:5" ht="15" customHeight="1" x14ac:dyDescent="0.25">
      <c r="A79" s="437" t="s">
        <v>1546</v>
      </c>
      <c r="B79" s="423" t="s">
        <v>2750</v>
      </c>
      <c r="C79" s="423" t="s">
        <v>2751</v>
      </c>
      <c r="D79" s="423" t="s">
        <v>2752</v>
      </c>
      <c r="E79" s="427" t="s">
        <v>2821</v>
      </c>
    </row>
    <row r="80" spans="1:5" ht="45" customHeight="1" x14ac:dyDescent="0.25">
      <c r="A80" s="437" t="s">
        <v>2561</v>
      </c>
      <c r="B80" s="424"/>
      <c r="C80" s="423" t="s">
        <v>2754</v>
      </c>
      <c r="D80" s="425" t="s">
        <v>2758</v>
      </c>
      <c r="E80" s="427" t="s">
        <v>2822</v>
      </c>
    </row>
    <row r="81" spans="1:5" ht="45" customHeight="1" x14ac:dyDescent="0.25">
      <c r="A81" s="423" t="s">
        <v>2823</v>
      </c>
      <c r="B81" s="424"/>
      <c r="C81" s="424"/>
      <c r="D81" s="425" t="s">
        <v>2824</v>
      </c>
      <c r="E81" s="427" t="s">
        <v>2825</v>
      </c>
    </row>
    <row r="82" spans="1:5" ht="30" customHeight="1" x14ac:dyDescent="0.25">
      <c r="A82" s="423" t="s">
        <v>2826</v>
      </c>
      <c r="B82" s="424"/>
      <c r="C82" s="424"/>
      <c r="D82" s="425" t="s">
        <v>2827</v>
      </c>
      <c r="E82" s="427" t="s">
        <v>2828</v>
      </c>
    </row>
    <row r="83" spans="1:5" ht="45" customHeight="1" x14ac:dyDescent="0.25">
      <c r="A83" s="423" t="s">
        <v>2829</v>
      </c>
      <c r="B83" s="424"/>
      <c r="C83" s="424"/>
      <c r="D83" s="425" t="s">
        <v>2830</v>
      </c>
      <c r="E83" s="426" t="s">
        <v>2831</v>
      </c>
    </row>
    <row r="84" spans="1:5" ht="45" customHeight="1" x14ac:dyDescent="0.25">
      <c r="A84" s="423" t="s">
        <v>2832</v>
      </c>
      <c r="B84" s="424"/>
      <c r="C84" s="424"/>
      <c r="D84" s="425" t="s">
        <v>2833</v>
      </c>
      <c r="E84" s="427" t="s">
        <v>2834</v>
      </c>
    </row>
    <row r="85" spans="1:5" ht="47.25" customHeight="1" x14ac:dyDescent="0.25">
      <c r="A85" s="423" t="s">
        <v>2835</v>
      </c>
      <c r="B85" s="424"/>
      <c r="C85" s="424"/>
      <c r="D85" s="425" t="s">
        <v>2836</v>
      </c>
      <c r="E85" s="427" t="s">
        <v>2837</v>
      </c>
    </row>
    <row r="86" spans="1:5" ht="45" customHeight="1" x14ac:dyDescent="0.25">
      <c r="A86" s="423" t="s">
        <v>2838</v>
      </c>
      <c r="B86" s="424"/>
      <c r="C86" s="424"/>
      <c r="D86" s="425" t="s">
        <v>2839</v>
      </c>
      <c r="E86" s="427" t="s">
        <v>2840</v>
      </c>
    </row>
    <row r="87" spans="1:5" ht="30" customHeight="1" x14ac:dyDescent="0.25">
      <c r="A87" s="423" t="s">
        <v>2841</v>
      </c>
      <c r="B87" s="424"/>
      <c r="C87" s="424"/>
      <c r="D87" s="425" t="s">
        <v>2842</v>
      </c>
      <c r="E87" s="427" t="s">
        <v>2843</v>
      </c>
    </row>
    <row r="88" spans="1:5" ht="45" customHeight="1" x14ac:dyDescent="0.25">
      <c r="A88" s="423" t="s">
        <v>2844</v>
      </c>
      <c r="B88" s="424"/>
      <c r="C88" s="424"/>
      <c r="D88" s="425" t="s">
        <v>2845</v>
      </c>
      <c r="E88" s="427" t="s">
        <v>2846</v>
      </c>
    </row>
    <row r="89" spans="1:5" ht="45" customHeight="1" x14ac:dyDescent="0.25">
      <c r="A89" s="423" t="s">
        <v>2847</v>
      </c>
      <c r="B89" s="424"/>
      <c r="C89" s="424"/>
      <c r="D89" s="425" t="s">
        <v>2848</v>
      </c>
      <c r="E89" s="426" t="s">
        <v>2849</v>
      </c>
    </row>
    <row r="90" spans="1:5" ht="15" customHeight="1" x14ac:dyDescent="0.25">
      <c r="A90" s="423" t="s">
        <v>2850</v>
      </c>
      <c r="B90" s="424"/>
      <c r="C90" s="424"/>
      <c r="D90" s="423" t="s">
        <v>2616</v>
      </c>
      <c r="E90" s="427" t="s">
        <v>2851</v>
      </c>
    </row>
    <row r="91" spans="1:5" ht="15" customHeight="1" x14ac:dyDescent="0.25">
      <c r="A91" s="423" t="s">
        <v>2852</v>
      </c>
      <c r="B91" s="424"/>
      <c r="C91" s="424"/>
      <c r="D91" s="423" t="s">
        <v>2747</v>
      </c>
      <c r="E91" s="427" t="s">
        <v>2853</v>
      </c>
    </row>
    <row r="92" spans="1:5" ht="15" customHeight="1" x14ac:dyDescent="0.25">
      <c r="A92" s="437" t="s">
        <v>2854</v>
      </c>
      <c r="B92" s="424"/>
      <c r="C92" s="424"/>
      <c r="D92" s="423" t="s">
        <v>2855</v>
      </c>
      <c r="E92" s="427" t="s">
        <v>2856</v>
      </c>
    </row>
    <row r="93" spans="1:5" ht="15" customHeight="1" x14ac:dyDescent="0.25">
      <c r="A93" s="437" t="s">
        <v>2857</v>
      </c>
      <c r="B93" s="424"/>
      <c r="C93" s="424"/>
      <c r="D93" s="423" t="s">
        <v>2858</v>
      </c>
      <c r="E93" s="427" t="s">
        <v>2859</v>
      </c>
    </row>
    <row r="94" spans="1:5" ht="15" customHeight="1" x14ac:dyDescent="0.25">
      <c r="A94" s="437" t="s">
        <v>2860</v>
      </c>
      <c r="B94" s="424"/>
      <c r="C94" s="424"/>
      <c r="D94" s="423" t="s">
        <v>2861</v>
      </c>
      <c r="E94" s="427" t="s">
        <v>2862</v>
      </c>
    </row>
    <row r="95" spans="1:5" ht="15" customHeight="1" x14ac:dyDescent="0.25">
      <c r="A95" s="437" t="s">
        <v>2863</v>
      </c>
      <c r="B95" s="424"/>
      <c r="C95" s="424"/>
      <c r="D95" s="423" t="s">
        <v>2864</v>
      </c>
      <c r="E95" s="427" t="s">
        <v>2865</v>
      </c>
    </row>
    <row r="96" spans="1:5" ht="15" customHeight="1" x14ac:dyDescent="0.25">
      <c r="A96" s="437" t="s">
        <v>2866</v>
      </c>
      <c r="B96" s="424"/>
      <c r="C96" s="424"/>
      <c r="D96" s="423" t="s">
        <v>2867</v>
      </c>
      <c r="E96" s="427" t="s">
        <v>2868</v>
      </c>
    </row>
    <row r="97" spans="1:5" ht="15" customHeight="1" x14ac:dyDescent="0.25">
      <c r="A97" s="437" t="s">
        <v>2869</v>
      </c>
      <c r="B97" s="424"/>
      <c r="C97" s="424"/>
      <c r="D97" s="423" t="s">
        <v>2870</v>
      </c>
      <c r="E97" s="427" t="s">
        <v>2871</v>
      </c>
    </row>
    <row r="98" spans="1:5" ht="15" customHeight="1" x14ac:dyDescent="0.25">
      <c r="A98" s="437" t="s">
        <v>2872</v>
      </c>
      <c r="B98" s="424"/>
      <c r="C98" s="424"/>
      <c r="D98" s="423" t="s">
        <v>2787</v>
      </c>
      <c r="E98" s="427" t="s">
        <v>2873</v>
      </c>
    </row>
    <row r="99" spans="1:5" ht="15" customHeight="1" x14ac:dyDescent="0.25">
      <c r="A99" s="437" t="s">
        <v>2874</v>
      </c>
      <c r="B99" s="424"/>
      <c r="C99" s="424"/>
      <c r="D99" s="423" t="s">
        <v>2784</v>
      </c>
      <c r="E99" s="427" t="s">
        <v>2875</v>
      </c>
    </row>
    <row r="100" spans="1:5" ht="15" customHeight="1" x14ac:dyDescent="0.25">
      <c r="A100" s="437" t="s">
        <v>2876</v>
      </c>
      <c r="B100" s="424"/>
      <c r="C100" s="424"/>
      <c r="D100" s="423" t="s">
        <v>2790</v>
      </c>
      <c r="E100" s="427" t="s">
        <v>2877</v>
      </c>
    </row>
    <row r="101" spans="1:5" ht="15" customHeight="1" x14ac:dyDescent="0.25">
      <c r="A101" s="437" t="s">
        <v>2878</v>
      </c>
      <c r="B101" s="424"/>
      <c r="C101" s="424"/>
      <c r="D101" s="423" t="s">
        <v>2879</v>
      </c>
      <c r="E101" s="427" t="s">
        <v>2880</v>
      </c>
    </row>
    <row r="102" spans="1:5" ht="15" customHeight="1" x14ac:dyDescent="0.25">
      <c r="A102" s="423" t="s">
        <v>2881</v>
      </c>
      <c r="B102" s="424"/>
      <c r="C102" s="424"/>
      <c r="D102" s="423" t="s">
        <v>2882</v>
      </c>
      <c r="E102" s="427" t="s">
        <v>2865</v>
      </c>
    </row>
    <row r="103" spans="1:5" ht="15" customHeight="1" x14ac:dyDescent="0.25">
      <c r="A103" s="423" t="s">
        <v>2883</v>
      </c>
      <c r="B103" s="424"/>
      <c r="C103" s="424"/>
      <c r="D103" s="423" t="s">
        <v>2884</v>
      </c>
      <c r="E103" s="427" t="s">
        <v>2885</v>
      </c>
    </row>
    <row r="104" spans="1:5" ht="15" customHeight="1" x14ac:dyDescent="0.25">
      <c r="A104" s="423" t="s">
        <v>2886</v>
      </c>
      <c r="B104" s="424"/>
      <c r="C104" s="424"/>
      <c r="D104" s="423" t="s">
        <v>2887</v>
      </c>
      <c r="E104" s="427" t="s">
        <v>2888</v>
      </c>
    </row>
    <row r="105" spans="1:5" ht="15" customHeight="1" x14ac:dyDescent="0.25">
      <c r="A105" s="437" t="s">
        <v>2889</v>
      </c>
      <c r="B105" s="424"/>
      <c r="C105" s="424"/>
      <c r="D105" s="423" t="s">
        <v>2890</v>
      </c>
      <c r="E105" s="427" t="s">
        <v>2891</v>
      </c>
    </row>
    <row r="106" spans="1:5" ht="15" customHeight="1" x14ac:dyDescent="0.25">
      <c r="A106" s="423" t="s">
        <v>2892</v>
      </c>
      <c r="B106" s="424"/>
      <c r="C106" s="424"/>
      <c r="D106" s="423" t="s">
        <v>2893</v>
      </c>
      <c r="E106" s="427" t="s">
        <v>2894</v>
      </c>
    </row>
    <row r="107" spans="1:5" ht="15" customHeight="1" x14ac:dyDescent="0.25">
      <c r="A107" s="423" t="s">
        <v>2895</v>
      </c>
      <c r="B107" s="424"/>
      <c r="C107" s="424"/>
      <c r="D107" s="423" t="s">
        <v>2896</v>
      </c>
      <c r="E107" s="427" t="s">
        <v>2897</v>
      </c>
    </row>
    <row r="108" spans="1:5" ht="15" customHeight="1" x14ac:dyDescent="0.25">
      <c r="A108" s="423" t="s">
        <v>2898</v>
      </c>
      <c r="B108" s="424"/>
      <c r="C108" s="424"/>
      <c r="D108" s="423" t="s">
        <v>2899</v>
      </c>
      <c r="E108" s="427" t="s">
        <v>2900</v>
      </c>
    </row>
    <row r="109" spans="1:5" ht="15" customHeight="1" x14ac:dyDescent="0.25">
      <c r="A109" s="423" t="s">
        <v>2901</v>
      </c>
      <c r="B109" s="424"/>
      <c r="C109" s="424"/>
      <c r="D109" s="423" t="s">
        <v>2902</v>
      </c>
      <c r="E109" s="427" t="s">
        <v>2903</v>
      </c>
    </row>
    <row r="110" spans="1:5" ht="15" customHeight="1" x14ac:dyDescent="0.25">
      <c r="A110" s="423" t="s">
        <v>2904</v>
      </c>
      <c r="B110" s="424"/>
      <c r="C110" s="424"/>
      <c r="D110" s="423" t="s">
        <v>2905</v>
      </c>
      <c r="E110" s="427" t="s">
        <v>2906</v>
      </c>
    </row>
    <row r="111" spans="1:5" ht="15" customHeight="1" x14ac:dyDescent="0.25">
      <c r="A111" s="423" t="s">
        <v>2907</v>
      </c>
      <c r="B111" s="424"/>
      <c r="C111" s="424"/>
      <c r="D111" s="423" t="s">
        <v>2908</v>
      </c>
      <c r="E111" s="427" t="s">
        <v>2909</v>
      </c>
    </row>
    <row r="112" spans="1:5" ht="15" customHeight="1" x14ac:dyDescent="0.25">
      <c r="A112" s="427" t="s">
        <v>2910</v>
      </c>
      <c r="B112" s="429"/>
      <c r="C112" s="429"/>
      <c r="D112" s="423" t="s">
        <v>2911</v>
      </c>
      <c r="E112" s="427" t="s">
        <v>2912</v>
      </c>
    </row>
    <row r="113" spans="1:5" ht="15" customHeight="1" x14ac:dyDescent="0.25">
      <c r="A113" s="427" t="s">
        <v>2913</v>
      </c>
      <c r="B113" s="429"/>
      <c r="C113" s="429"/>
      <c r="D113" s="423" t="s">
        <v>2914</v>
      </c>
      <c r="E113" s="427" t="s">
        <v>2915</v>
      </c>
    </row>
    <row r="114" spans="1:5" ht="15" customHeight="1" x14ac:dyDescent="0.25">
      <c r="A114" s="441" t="s">
        <v>303</v>
      </c>
      <c r="B114" s="442"/>
      <c r="C114" s="442"/>
      <c r="D114" s="423" t="s">
        <v>2916</v>
      </c>
      <c r="E114" s="427" t="s">
        <v>2917</v>
      </c>
    </row>
    <row r="115" spans="1:5" ht="15" customHeight="1" x14ac:dyDescent="0.25">
      <c r="A115" s="441" t="s">
        <v>305</v>
      </c>
      <c r="B115" s="442"/>
      <c r="C115" s="442"/>
      <c r="D115" s="423" t="s">
        <v>2918</v>
      </c>
      <c r="E115" s="427" t="s">
        <v>2919</v>
      </c>
    </row>
    <row r="116" spans="1:5" ht="15" customHeight="1" x14ac:dyDescent="0.25">
      <c r="A116" s="427" t="s">
        <v>2920</v>
      </c>
      <c r="B116" s="429"/>
      <c r="C116" s="429"/>
      <c r="D116" s="423" t="s">
        <v>2921</v>
      </c>
      <c r="E116" s="427" t="s">
        <v>2922</v>
      </c>
    </row>
    <row r="117" spans="1:5" ht="15" customHeight="1" x14ac:dyDescent="0.25">
      <c r="A117" s="427" t="s">
        <v>2923</v>
      </c>
      <c r="B117" s="429"/>
      <c r="C117" s="429"/>
      <c r="D117" s="423" t="s">
        <v>2924</v>
      </c>
      <c r="E117" s="427" t="s">
        <v>2925</v>
      </c>
    </row>
    <row r="118" spans="1:5" ht="15" customHeight="1" x14ac:dyDescent="0.25">
      <c r="A118" s="427" t="s">
        <v>370</v>
      </c>
      <c r="B118" s="429"/>
      <c r="C118" s="429"/>
      <c r="D118" s="423" t="s">
        <v>2926</v>
      </c>
      <c r="E118" s="427" t="s">
        <v>2927</v>
      </c>
    </row>
    <row r="119" spans="1:5" ht="15" customHeight="1" x14ac:dyDescent="0.25">
      <c r="A119" s="427" t="s">
        <v>2928</v>
      </c>
      <c r="B119" s="429"/>
      <c r="C119" s="429"/>
      <c r="D119" s="427" t="s">
        <v>2806</v>
      </c>
      <c r="E119" s="427" t="s">
        <v>2929</v>
      </c>
    </row>
    <row r="120" spans="1:5" ht="15" customHeight="1" x14ac:dyDescent="0.25">
      <c r="A120" s="427" t="s">
        <v>2930</v>
      </c>
      <c r="B120" s="429"/>
      <c r="C120" s="429"/>
      <c r="D120" s="427" t="s">
        <v>2931</v>
      </c>
      <c r="E120" s="427" t="s">
        <v>2932</v>
      </c>
    </row>
    <row r="121" spans="1:5" ht="15" customHeight="1" x14ac:dyDescent="0.25">
      <c r="A121" s="427" t="s">
        <v>2933</v>
      </c>
      <c r="B121" s="429"/>
      <c r="C121" s="429"/>
      <c r="D121" s="427" t="s">
        <v>2934</v>
      </c>
      <c r="E121" s="427" t="s">
        <v>2935</v>
      </c>
    </row>
    <row r="122" spans="1:5" ht="15" customHeight="1" x14ac:dyDescent="0.25">
      <c r="A122" s="427" t="s">
        <v>2936</v>
      </c>
      <c r="B122" s="429"/>
      <c r="C122" s="429"/>
      <c r="D122" s="427" t="s">
        <v>2937</v>
      </c>
      <c r="E122" s="427" t="s">
        <v>2938</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14" customWidth="1"/>
    <col min="2" max="2" width="48.42578125" style="457" customWidth="1"/>
    <col min="3" max="3" width="38.42578125" style="457" customWidth="1"/>
    <col min="4" max="4" width="56.5703125" style="414" customWidth="1"/>
    <col min="5" max="5" width="255.7109375" style="414" customWidth="1"/>
    <col min="6" max="1024" width="11.42578125" style="414" customWidth="1"/>
    <col min="1025" max="16384" width="11.42578125" style="414"/>
  </cols>
  <sheetData>
    <row r="1" spans="1:5" s="422" customFormat="1" ht="21" customHeight="1" x14ac:dyDescent="0.35">
      <c r="A1" s="421" t="s">
        <v>2939</v>
      </c>
      <c r="B1" s="443" t="s">
        <v>2940</v>
      </c>
      <c r="C1" s="443" t="s">
        <v>2941</v>
      </c>
      <c r="D1" s="421" t="s">
        <v>2581</v>
      </c>
      <c r="E1" s="421" t="s">
        <v>2942</v>
      </c>
    </row>
    <row r="2" spans="1:5" ht="105" customHeight="1" x14ac:dyDescent="0.25">
      <c r="A2" s="423" t="s">
        <v>2943</v>
      </c>
      <c r="B2" s="437" t="s">
        <v>2944</v>
      </c>
      <c r="C2" s="444"/>
      <c r="D2" s="423"/>
      <c r="E2" s="425" t="s">
        <v>2945</v>
      </c>
    </row>
    <row r="3" spans="1:5" ht="60" customHeight="1" x14ac:dyDescent="0.25">
      <c r="A3" s="423" t="s">
        <v>2946</v>
      </c>
      <c r="B3" s="437" t="s">
        <v>2947</v>
      </c>
      <c r="C3" s="437" t="s">
        <v>2948</v>
      </c>
      <c r="D3" s="423" t="s">
        <v>2949</v>
      </c>
      <c r="E3" s="425" t="s">
        <v>2950</v>
      </c>
    </row>
    <row r="4" spans="1:5" ht="15" customHeight="1" x14ac:dyDescent="0.25">
      <c r="A4" s="423" t="s">
        <v>2951</v>
      </c>
      <c r="B4" s="437" t="s">
        <v>2952</v>
      </c>
      <c r="C4" s="444"/>
      <c r="D4" s="423"/>
      <c r="E4" s="414" t="s">
        <v>2593</v>
      </c>
    </row>
    <row r="5" spans="1:5" ht="15" customHeight="1" x14ac:dyDescent="0.25">
      <c r="A5" s="423" t="s">
        <v>2953</v>
      </c>
      <c r="B5" s="444"/>
      <c r="C5" s="444"/>
      <c r="D5" s="423"/>
      <c r="E5" s="414" t="s">
        <v>2593</v>
      </c>
    </row>
    <row r="6" spans="1:5" ht="15" customHeight="1" x14ac:dyDescent="0.25">
      <c r="A6" s="423" t="s">
        <v>2954</v>
      </c>
      <c r="B6" s="444"/>
      <c r="C6" s="444"/>
      <c r="D6" s="423"/>
      <c r="E6" s="414" t="s">
        <v>2593</v>
      </c>
    </row>
    <row r="7" spans="1:5" ht="105" customHeight="1" x14ac:dyDescent="0.25">
      <c r="A7" s="423" t="s">
        <v>2955</v>
      </c>
      <c r="B7" s="445" t="s">
        <v>2956</v>
      </c>
      <c r="C7" s="444"/>
      <c r="D7" s="423"/>
      <c r="E7" s="425" t="s">
        <v>2957</v>
      </c>
    </row>
    <row r="8" spans="1:5" ht="90" customHeight="1" x14ac:dyDescent="0.25">
      <c r="A8" s="423" t="s">
        <v>2958</v>
      </c>
      <c r="B8" s="444"/>
      <c r="C8" s="445" t="s">
        <v>2959</v>
      </c>
      <c r="D8" s="423" t="s">
        <v>2960</v>
      </c>
      <c r="E8" s="426" t="s">
        <v>2961</v>
      </c>
    </row>
    <row r="9" spans="1:5" ht="15" customHeight="1" x14ac:dyDescent="0.25">
      <c r="A9" s="423" t="s">
        <v>2962</v>
      </c>
      <c r="B9" s="444"/>
      <c r="C9" s="437" t="s">
        <v>2963</v>
      </c>
      <c r="D9" s="423"/>
      <c r="E9" s="427" t="s">
        <v>2964</v>
      </c>
    </row>
    <row r="10" spans="1:5" ht="30" customHeight="1" x14ac:dyDescent="0.25">
      <c r="A10" s="423" t="s">
        <v>2965</v>
      </c>
      <c r="B10" s="445" t="s">
        <v>2966</v>
      </c>
      <c r="C10" s="444"/>
      <c r="D10" s="423"/>
      <c r="E10" s="426" t="s">
        <v>2967</v>
      </c>
    </row>
    <row r="11" spans="1:5" ht="15" customHeight="1" x14ac:dyDescent="0.25">
      <c r="A11" s="423" t="s">
        <v>2968</v>
      </c>
      <c r="B11" s="444"/>
      <c r="C11" s="437" t="s">
        <v>2969</v>
      </c>
      <c r="D11" s="423" t="s">
        <v>2611</v>
      </c>
      <c r="E11" s="426" t="s">
        <v>2970</v>
      </c>
    </row>
    <row r="12" spans="1:5" ht="30" customHeight="1" x14ac:dyDescent="0.25">
      <c r="A12" s="428" t="s">
        <v>2971</v>
      </c>
      <c r="B12" s="446" t="s">
        <v>2972</v>
      </c>
      <c r="C12" s="446" t="s">
        <v>2973</v>
      </c>
      <c r="D12" s="428" t="s">
        <v>2616</v>
      </c>
      <c r="E12" s="428" t="s">
        <v>2974</v>
      </c>
    </row>
    <row r="13" spans="1:5" ht="30" customHeight="1" x14ac:dyDescent="0.25">
      <c r="A13" s="423" t="s">
        <v>2975</v>
      </c>
      <c r="B13" s="446" t="s">
        <v>2619</v>
      </c>
      <c r="C13" s="444"/>
      <c r="D13" s="423"/>
      <c r="E13" s="425" t="s">
        <v>2976</v>
      </c>
    </row>
    <row r="14" spans="1:5" ht="60" customHeight="1" x14ac:dyDescent="0.25">
      <c r="A14" s="423" t="s">
        <v>2977</v>
      </c>
      <c r="B14" s="446" t="s">
        <v>2978</v>
      </c>
      <c r="C14" s="444"/>
      <c r="D14" s="423"/>
      <c r="E14" s="425" t="s">
        <v>2979</v>
      </c>
    </row>
    <row r="15" spans="1:5" ht="30" customHeight="1" x14ac:dyDescent="0.25">
      <c r="A15" s="427" t="s">
        <v>2980</v>
      </c>
      <c r="B15" s="446" t="s">
        <v>2981</v>
      </c>
      <c r="C15" s="447"/>
      <c r="D15" s="427"/>
      <c r="E15" s="430" t="s">
        <v>2982</v>
      </c>
    </row>
    <row r="16" spans="1:5" ht="45" customHeight="1" x14ac:dyDescent="0.25">
      <c r="A16" s="423" t="s">
        <v>2983</v>
      </c>
      <c r="B16" s="446" t="s">
        <v>2984</v>
      </c>
      <c r="C16" s="444"/>
      <c r="D16" s="423"/>
      <c r="E16" s="425" t="s">
        <v>2985</v>
      </c>
    </row>
    <row r="17" spans="1:5" ht="60" customHeight="1" x14ac:dyDescent="0.25">
      <c r="A17" s="423" t="s">
        <v>2986</v>
      </c>
      <c r="B17" s="446" t="s">
        <v>2987</v>
      </c>
      <c r="C17" s="444"/>
      <c r="D17" s="423"/>
      <c r="E17" s="425" t="s">
        <v>2988</v>
      </c>
    </row>
    <row r="18" spans="1:5" ht="30" customHeight="1" x14ac:dyDescent="0.25">
      <c r="A18" s="423" t="s">
        <v>2989</v>
      </c>
      <c r="B18" s="446" t="s">
        <v>2990</v>
      </c>
      <c r="C18" s="444"/>
      <c r="D18" s="423"/>
      <c r="E18" s="430" t="s">
        <v>2991</v>
      </c>
    </row>
    <row r="19" spans="1:5" ht="60" customHeight="1" x14ac:dyDescent="0.25">
      <c r="A19" s="423" t="s">
        <v>2992</v>
      </c>
      <c r="B19" s="446" t="s">
        <v>2993</v>
      </c>
      <c r="C19" s="444"/>
      <c r="D19" s="423"/>
      <c r="E19" s="425" t="s">
        <v>2994</v>
      </c>
    </row>
    <row r="20" spans="1:5" ht="30" customHeight="1" x14ac:dyDescent="0.25">
      <c r="A20" s="423" t="s">
        <v>2995</v>
      </c>
      <c r="B20" s="446" t="s">
        <v>2996</v>
      </c>
      <c r="C20" s="444"/>
      <c r="D20" s="423"/>
      <c r="E20" s="430" t="s">
        <v>2997</v>
      </c>
    </row>
    <row r="21" spans="1:5" ht="60" customHeight="1" x14ac:dyDescent="0.25">
      <c r="A21" s="423" t="s">
        <v>2998</v>
      </c>
      <c r="B21" s="444"/>
      <c r="C21" s="445" t="s">
        <v>2999</v>
      </c>
      <c r="D21" s="423" t="s">
        <v>2644</v>
      </c>
      <c r="E21" s="426" t="s">
        <v>3000</v>
      </c>
    </row>
    <row r="22" spans="1:5" ht="15" customHeight="1" x14ac:dyDescent="0.25">
      <c r="A22" s="423" t="s">
        <v>3001</v>
      </c>
      <c r="B22" s="444"/>
      <c r="C22" s="437" t="s">
        <v>3002</v>
      </c>
      <c r="D22" s="423"/>
      <c r="E22" s="426" t="s">
        <v>3003</v>
      </c>
    </row>
    <row r="23" spans="1:5" ht="15" customHeight="1" x14ac:dyDescent="0.25">
      <c r="A23" s="423" t="s">
        <v>3004</v>
      </c>
      <c r="B23" s="444"/>
      <c r="C23" s="437" t="s">
        <v>3005</v>
      </c>
      <c r="D23" s="423" t="s">
        <v>2651</v>
      </c>
      <c r="E23" s="426" t="s">
        <v>3006</v>
      </c>
    </row>
    <row r="24" spans="1:5" ht="30" customHeight="1" x14ac:dyDescent="0.25">
      <c r="A24" s="423" t="s">
        <v>3007</v>
      </c>
      <c r="B24" s="444"/>
      <c r="C24" s="445" t="s">
        <v>2999</v>
      </c>
      <c r="D24" s="423" t="s">
        <v>2644</v>
      </c>
      <c r="E24" s="426" t="s">
        <v>3008</v>
      </c>
    </row>
    <row r="25" spans="1:5" ht="120" customHeight="1" x14ac:dyDescent="0.25">
      <c r="A25" s="423" t="s">
        <v>3009</v>
      </c>
      <c r="B25" s="437" t="s">
        <v>3010</v>
      </c>
      <c r="C25" s="444"/>
      <c r="D25" s="423" t="s">
        <v>2657</v>
      </c>
      <c r="E25" s="426" t="s">
        <v>3011</v>
      </c>
    </row>
    <row r="26" spans="1:5" ht="15" customHeight="1" x14ac:dyDescent="0.25">
      <c r="A26" s="431" t="s">
        <v>3012</v>
      </c>
      <c r="B26" s="448"/>
      <c r="C26" s="449" t="s">
        <v>3013</v>
      </c>
      <c r="D26" s="431"/>
      <c r="E26" s="433" t="s">
        <v>3014</v>
      </c>
    </row>
    <row r="27" spans="1:5" ht="75" customHeight="1" x14ac:dyDescent="0.25">
      <c r="A27" s="425" t="s">
        <v>3015</v>
      </c>
      <c r="B27" s="445" t="s">
        <v>3016</v>
      </c>
      <c r="C27" s="450"/>
      <c r="D27" s="425" t="s">
        <v>2664</v>
      </c>
      <c r="E27" s="426" t="s">
        <v>3017</v>
      </c>
    </row>
    <row r="28" spans="1:5" ht="15" customHeight="1" x14ac:dyDescent="0.25">
      <c r="A28" s="425" t="s">
        <v>1242</v>
      </c>
      <c r="B28" s="450"/>
      <c r="C28" s="450"/>
      <c r="D28" s="425"/>
      <c r="E28" s="426" t="s">
        <v>3018</v>
      </c>
    </row>
    <row r="29" spans="1:5" ht="15" customHeight="1" x14ac:dyDescent="0.25">
      <c r="A29" s="425" t="s">
        <v>1245</v>
      </c>
      <c r="B29" s="450"/>
      <c r="C29" s="450"/>
      <c r="D29" s="425"/>
      <c r="E29" s="426" t="s">
        <v>3019</v>
      </c>
    </row>
    <row r="30" spans="1:5" ht="15" customHeight="1" x14ac:dyDescent="0.25">
      <c r="A30" s="425" t="s">
        <v>1248</v>
      </c>
      <c r="B30" s="450"/>
      <c r="C30" s="450"/>
      <c r="D30" s="425"/>
      <c r="E30" s="426" t="s">
        <v>3020</v>
      </c>
    </row>
    <row r="31" spans="1:5" ht="75" customHeight="1" x14ac:dyDescent="0.25">
      <c r="A31" s="423" t="s">
        <v>3021</v>
      </c>
      <c r="B31" s="437"/>
      <c r="C31" s="437"/>
      <c r="D31" s="423"/>
      <c r="E31" s="425" t="s">
        <v>3022</v>
      </c>
    </row>
    <row r="32" spans="1:5" ht="75" customHeight="1" x14ac:dyDescent="0.25">
      <c r="A32" s="423" t="s">
        <v>3023</v>
      </c>
      <c r="B32" s="444"/>
      <c r="C32" s="437" t="s">
        <v>3024</v>
      </c>
      <c r="D32" s="423" t="s">
        <v>2673</v>
      </c>
      <c r="E32" s="426" t="s">
        <v>3025</v>
      </c>
    </row>
    <row r="33" spans="1:5" ht="30" customHeight="1" x14ac:dyDescent="0.25">
      <c r="A33" s="423" t="s">
        <v>3026</v>
      </c>
      <c r="B33" s="445" t="s">
        <v>3027</v>
      </c>
      <c r="C33" s="444"/>
      <c r="D33" s="423" t="s">
        <v>2677</v>
      </c>
      <c r="E33" s="426" t="s">
        <v>3028</v>
      </c>
    </row>
    <row r="34" spans="1:5" ht="60" customHeight="1" x14ac:dyDescent="0.25">
      <c r="A34" s="423" t="s">
        <v>3029</v>
      </c>
      <c r="B34" s="437" t="s">
        <v>3030</v>
      </c>
      <c r="C34" s="444"/>
      <c r="D34" s="423" t="s">
        <v>2681</v>
      </c>
      <c r="E34" s="426" t="s">
        <v>3031</v>
      </c>
    </row>
    <row r="35" spans="1:5" ht="15" customHeight="1" x14ac:dyDescent="0.25">
      <c r="A35" s="423" t="s">
        <v>3032</v>
      </c>
      <c r="B35" s="444"/>
      <c r="C35" s="437" t="s">
        <v>3033</v>
      </c>
      <c r="D35" s="423"/>
      <c r="E35" s="427" t="s">
        <v>3034</v>
      </c>
    </row>
    <row r="36" spans="1:5" ht="15" customHeight="1" x14ac:dyDescent="0.25">
      <c r="A36" s="423" t="s">
        <v>3035</v>
      </c>
      <c r="B36" s="437"/>
      <c r="C36" s="437"/>
      <c r="D36" s="423"/>
      <c r="E36" s="414" t="s">
        <v>2687</v>
      </c>
    </row>
    <row r="37" spans="1:5" ht="45" customHeight="1" x14ac:dyDescent="0.25">
      <c r="A37" s="423" t="s">
        <v>3036</v>
      </c>
      <c r="B37" s="437" t="s">
        <v>3037</v>
      </c>
      <c r="C37" s="444"/>
      <c r="D37" s="423"/>
      <c r="E37" s="426" t="s">
        <v>3038</v>
      </c>
    </row>
    <row r="38" spans="1:5" ht="30" customHeight="1" x14ac:dyDescent="0.25">
      <c r="A38" s="423" t="s">
        <v>3039</v>
      </c>
      <c r="B38" s="445" t="s">
        <v>3027</v>
      </c>
      <c r="C38" s="444"/>
      <c r="D38" s="425" t="s">
        <v>2692</v>
      </c>
      <c r="E38" s="425" t="s">
        <v>3040</v>
      </c>
    </row>
    <row r="39" spans="1:5" ht="15" customHeight="1" x14ac:dyDescent="0.25">
      <c r="A39" s="423" t="s">
        <v>2694</v>
      </c>
      <c r="B39" s="437" t="s">
        <v>3041</v>
      </c>
      <c r="C39" s="437" t="s">
        <v>3042</v>
      </c>
      <c r="D39" s="423" t="s">
        <v>3043</v>
      </c>
      <c r="E39" s="426" t="s">
        <v>3044</v>
      </c>
    </row>
    <row r="40" spans="1:5" ht="15" customHeight="1" x14ac:dyDescent="0.25">
      <c r="A40" s="435" t="s">
        <v>3045</v>
      </c>
      <c r="B40" s="451"/>
      <c r="C40" s="452" t="s">
        <v>2700</v>
      </c>
      <c r="D40" s="435"/>
      <c r="E40" s="428" t="s">
        <v>3046</v>
      </c>
    </row>
    <row r="41" spans="1:5" ht="30" customHeight="1" x14ac:dyDescent="0.25">
      <c r="A41" s="435" t="s">
        <v>3047</v>
      </c>
      <c r="B41" s="451"/>
      <c r="C41" s="446" t="s">
        <v>3048</v>
      </c>
      <c r="D41" s="435"/>
      <c r="E41" s="428" t="s">
        <v>3049</v>
      </c>
    </row>
    <row r="42" spans="1:5" ht="60" customHeight="1" x14ac:dyDescent="0.25">
      <c r="A42" s="423" t="s">
        <v>3050</v>
      </c>
      <c r="B42" s="437" t="s">
        <v>3051</v>
      </c>
      <c r="C42" s="445" t="s">
        <v>3052</v>
      </c>
      <c r="D42" s="423" t="s">
        <v>3053</v>
      </c>
      <c r="E42" s="426" t="s">
        <v>3054</v>
      </c>
    </row>
    <row r="43" spans="1:5" ht="15" customHeight="1" x14ac:dyDescent="0.25">
      <c r="A43" s="425" t="s">
        <v>3055</v>
      </c>
      <c r="B43" s="450"/>
      <c r="C43" s="445" t="s">
        <v>2711</v>
      </c>
      <c r="D43" s="425"/>
      <c r="E43" s="426" t="s">
        <v>3056</v>
      </c>
    </row>
    <row r="44" spans="1:5" ht="45" customHeight="1" x14ac:dyDescent="0.25">
      <c r="A44" s="423" t="s">
        <v>3057</v>
      </c>
      <c r="B44" s="445" t="s">
        <v>3058</v>
      </c>
      <c r="C44" s="445" t="s">
        <v>3059</v>
      </c>
      <c r="D44" s="437" t="s">
        <v>3060</v>
      </c>
      <c r="E44" s="426" t="s">
        <v>3061</v>
      </c>
    </row>
    <row r="45" spans="1:5" ht="30" customHeight="1" x14ac:dyDescent="0.25">
      <c r="A45" s="423" t="s">
        <v>3062</v>
      </c>
      <c r="B45" s="444"/>
      <c r="C45" s="437" t="s">
        <v>3063</v>
      </c>
      <c r="D45" s="437" t="s">
        <v>3064</v>
      </c>
      <c r="E45" s="426" t="s">
        <v>3065</v>
      </c>
    </row>
    <row r="46" spans="1:5" ht="30" customHeight="1" x14ac:dyDescent="0.25">
      <c r="A46" s="423" t="s">
        <v>3066</v>
      </c>
      <c r="B46" s="444"/>
      <c r="C46" s="437" t="s">
        <v>3067</v>
      </c>
      <c r="D46" s="437" t="s">
        <v>3068</v>
      </c>
      <c r="E46" s="426" t="s">
        <v>3069</v>
      </c>
    </row>
    <row r="47" spans="1:5" ht="60" customHeight="1" x14ac:dyDescent="0.25">
      <c r="A47" s="423" t="s">
        <v>3070</v>
      </c>
      <c r="B47" s="437" t="s">
        <v>2725</v>
      </c>
      <c r="C47" s="444"/>
      <c r="D47" s="423" t="s">
        <v>3071</v>
      </c>
      <c r="E47" s="426" t="s">
        <v>3072</v>
      </c>
    </row>
    <row r="48" spans="1:5" ht="60" customHeight="1" x14ac:dyDescent="0.25">
      <c r="A48" s="423" t="s">
        <v>3073</v>
      </c>
      <c r="B48" s="445" t="s">
        <v>3074</v>
      </c>
      <c r="C48" s="444"/>
      <c r="D48" s="425" t="s">
        <v>3075</v>
      </c>
      <c r="E48" s="426" t="s">
        <v>3076</v>
      </c>
    </row>
    <row r="49" spans="1:5" ht="15" customHeight="1" x14ac:dyDescent="0.25">
      <c r="A49" s="423" t="s">
        <v>3077</v>
      </c>
      <c r="B49" s="444"/>
      <c r="C49" s="437" t="s">
        <v>3078</v>
      </c>
      <c r="D49" s="423" t="s">
        <v>3079</v>
      </c>
      <c r="E49" s="427" t="s">
        <v>3080</v>
      </c>
    </row>
    <row r="50" spans="1:5" ht="15" customHeight="1" x14ac:dyDescent="0.25">
      <c r="A50" s="423" t="s">
        <v>3081</v>
      </c>
      <c r="B50" s="444"/>
      <c r="C50" s="437" t="s">
        <v>3082</v>
      </c>
      <c r="D50" s="423" t="s">
        <v>3083</v>
      </c>
      <c r="E50" s="427" t="s">
        <v>3084</v>
      </c>
    </row>
    <row r="51" spans="1:5" ht="15" customHeight="1" x14ac:dyDescent="0.25">
      <c r="A51" s="423" t="s">
        <v>3085</v>
      </c>
      <c r="B51" s="444"/>
      <c r="C51" s="437" t="s">
        <v>3086</v>
      </c>
      <c r="D51" s="423" t="s">
        <v>3087</v>
      </c>
      <c r="E51" s="427" t="s">
        <v>3088</v>
      </c>
    </row>
    <row r="52" spans="1:5" ht="30" customHeight="1" x14ac:dyDescent="0.25">
      <c r="A52" s="423" t="s">
        <v>2569</v>
      </c>
      <c r="B52" s="444"/>
      <c r="C52" s="445" t="s">
        <v>3089</v>
      </c>
      <c r="D52" s="423" t="s">
        <v>3090</v>
      </c>
      <c r="E52" s="427" t="s">
        <v>3091</v>
      </c>
    </row>
    <row r="53" spans="1:5" ht="30" customHeight="1" x14ac:dyDescent="0.25">
      <c r="A53" s="423" t="s">
        <v>3092</v>
      </c>
      <c r="B53" s="444"/>
      <c r="C53" s="437" t="s">
        <v>2746</v>
      </c>
      <c r="D53" s="437" t="s">
        <v>2747</v>
      </c>
      <c r="E53" s="426" t="s">
        <v>3093</v>
      </c>
    </row>
    <row r="54" spans="1:5" ht="15" customHeight="1" x14ac:dyDescent="0.25">
      <c r="A54" s="423" t="s">
        <v>3094</v>
      </c>
      <c r="B54" s="437" t="s">
        <v>3095</v>
      </c>
      <c r="C54" s="437" t="s">
        <v>3096</v>
      </c>
      <c r="D54" s="423" t="s">
        <v>2752</v>
      </c>
      <c r="E54" s="427" t="s">
        <v>3097</v>
      </c>
    </row>
    <row r="55" spans="1:5" ht="45" customHeight="1" x14ac:dyDescent="0.25">
      <c r="A55" s="423" t="s">
        <v>3098</v>
      </c>
      <c r="B55" s="444"/>
      <c r="C55" s="437" t="s">
        <v>2754</v>
      </c>
      <c r="D55" s="425" t="s">
        <v>2755</v>
      </c>
      <c r="E55" s="423" t="s">
        <v>3099</v>
      </c>
    </row>
    <row r="56" spans="1:5" ht="45" customHeight="1" x14ac:dyDescent="0.25">
      <c r="A56" s="423" t="s">
        <v>2561</v>
      </c>
      <c r="B56" s="444"/>
      <c r="C56" s="437" t="s">
        <v>2757</v>
      </c>
      <c r="D56" s="425" t="s">
        <v>3100</v>
      </c>
      <c r="E56" s="423" t="s">
        <v>3101</v>
      </c>
    </row>
    <row r="57" spans="1:5" ht="15" customHeight="1" x14ac:dyDescent="0.25">
      <c r="A57" s="423" t="s">
        <v>3102</v>
      </c>
      <c r="B57" s="444"/>
      <c r="C57" s="437" t="s">
        <v>2760</v>
      </c>
      <c r="D57" s="423"/>
      <c r="E57" s="427" t="s">
        <v>3103</v>
      </c>
    </row>
    <row r="58" spans="1:5" ht="15" customHeight="1" x14ac:dyDescent="0.25">
      <c r="A58" s="423" t="s">
        <v>3104</v>
      </c>
      <c r="B58" s="444"/>
      <c r="C58" s="437" t="s">
        <v>2763</v>
      </c>
      <c r="D58" s="423"/>
      <c r="E58" s="427" t="s">
        <v>3105</v>
      </c>
    </row>
    <row r="59" spans="1:5" ht="15" customHeight="1" x14ac:dyDescent="0.25">
      <c r="A59" s="423" t="s">
        <v>3106</v>
      </c>
      <c r="B59" s="437" t="s">
        <v>3107</v>
      </c>
      <c r="C59" s="437" t="s">
        <v>2767</v>
      </c>
      <c r="D59" s="423"/>
      <c r="E59" s="427" t="s">
        <v>3108</v>
      </c>
    </row>
    <row r="60" spans="1:5" ht="15" customHeight="1" x14ac:dyDescent="0.25">
      <c r="A60" s="423" t="s">
        <v>3109</v>
      </c>
      <c r="B60" s="444"/>
      <c r="C60" s="437" t="s">
        <v>3110</v>
      </c>
      <c r="D60" s="423"/>
      <c r="E60" s="427" t="s">
        <v>3111</v>
      </c>
    </row>
    <row r="61" spans="1:5" ht="45" customHeight="1" x14ac:dyDescent="0.25">
      <c r="A61" s="423" t="s">
        <v>3112</v>
      </c>
      <c r="B61" s="437" t="s">
        <v>3113</v>
      </c>
      <c r="C61" s="444"/>
      <c r="D61" s="425" t="s">
        <v>2774</v>
      </c>
      <c r="E61" s="423" t="s">
        <v>3114</v>
      </c>
    </row>
    <row r="62" spans="1:5" ht="15" customHeight="1" x14ac:dyDescent="0.25">
      <c r="A62" s="423" t="s">
        <v>3115</v>
      </c>
      <c r="B62" s="437" t="s">
        <v>3107</v>
      </c>
      <c r="C62" s="444"/>
      <c r="D62" s="423"/>
      <c r="E62" s="427" t="s">
        <v>3116</v>
      </c>
    </row>
    <row r="63" spans="1:5" ht="15" customHeight="1" x14ac:dyDescent="0.25">
      <c r="A63" s="423" t="s">
        <v>3117</v>
      </c>
      <c r="B63" s="437" t="s">
        <v>3107</v>
      </c>
      <c r="C63" s="444"/>
      <c r="D63" s="423"/>
      <c r="E63" s="427" t="s">
        <v>3118</v>
      </c>
    </row>
    <row r="64" spans="1:5" ht="15" customHeight="1" x14ac:dyDescent="0.25">
      <c r="A64" s="437" t="s">
        <v>3119</v>
      </c>
      <c r="B64" s="437" t="s">
        <v>3107</v>
      </c>
      <c r="C64" s="444"/>
      <c r="D64" s="423" t="s">
        <v>2781</v>
      </c>
      <c r="E64" s="427" t="s">
        <v>3120</v>
      </c>
    </row>
    <row r="65" spans="1:5" ht="30" customHeight="1" x14ac:dyDescent="0.25">
      <c r="A65" s="437" t="s">
        <v>3121</v>
      </c>
      <c r="B65" s="437" t="s">
        <v>3107</v>
      </c>
      <c r="C65" s="444"/>
      <c r="D65" s="423" t="s">
        <v>2784</v>
      </c>
      <c r="E65" s="426" t="s">
        <v>3122</v>
      </c>
    </row>
    <row r="66" spans="1:5" ht="15" customHeight="1" x14ac:dyDescent="0.25">
      <c r="A66" s="437" t="s">
        <v>3123</v>
      </c>
      <c r="B66" s="437" t="s">
        <v>3107</v>
      </c>
      <c r="C66" s="444"/>
      <c r="D66" s="423" t="s">
        <v>2787</v>
      </c>
      <c r="E66" s="438" t="s">
        <v>3124</v>
      </c>
    </row>
    <row r="67" spans="1:5" ht="15" customHeight="1" x14ac:dyDescent="0.25">
      <c r="A67" s="437" t="s">
        <v>3125</v>
      </c>
      <c r="B67" s="437" t="s">
        <v>3107</v>
      </c>
      <c r="C67" s="444"/>
      <c r="D67" s="423" t="s">
        <v>2790</v>
      </c>
      <c r="E67" s="438" t="s">
        <v>3126</v>
      </c>
    </row>
    <row r="68" spans="1:5" ht="15" customHeight="1" x14ac:dyDescent="0.25">
      <c r="A68" s="423" t="s">
        <v>3127</v>
      </c>
      <c r="B68" s="437" t="s">
        <v>3107</v>
      </c>
      <c r="C68" s="444"/>
      <c r="D68" s="423" t="s">
        <v>2793</v>
      </c>
      <c r="E68" s="427" t="s">
        <v>3128</v>
      </c>
    </row>
    <row r="69" spans="1:5" ht="15" customHeight="1" x14ac:dyDescent="0.25">
      <c r="A69" s="437" t="s">
        <v>3129</v>
      </c>
      <c r="B69" s="437" t="s">
        <v>3107</v>
      </c>
      <c r="C69" s="444"/>
      <c r="D69" s="423" t="s">
        <v>2796</v>
      </c>
      <c r="E69" s="427" t="s">
        <v>3130</v>
      </c>
    </row>
    <row r="70" spans="1:5" ht="15" customHeight="1" x14ac:dyDescent="0.25">
      <c r="A70" s="437" t="s">
        <v>3131</v>
      </c>
      <c r="B70" s="437" t="s">
        <v>3107</v>
      </c>
      <c r="C70" s="444"/>
      <c r="D70" s="423" t="s">
        <v>2799</v>
      </c>
      <c r="E70" s="426" t="s">
        <v>3132</v>
      </c>
    </row>
    <row r="71" spans="1:5" ht="30" customHeight="1" x14ac:dyDescent="0.25">
      <c r="A71" s="439" t="s">
        <v>3133</v>
      </c>
      <c r="B71" s="437" t="s">
        <v>3107</v>
      </c>
      <c r="C71" s="453"/>
      <c r="D71" s="426"/>
      <c r="E71" s="426" t="s">
        <v>3134</v>
      </c>
    </row>
    <row r="72" spans="1:5" ht="45" customHeight="1" x14ac:dyDescent="0.25">
      <c r="A72" s="423" t="s">
        <v>3135</v>
      </c>
      <c r="B72" s="437" t="s">
        <v>3030</v>
      </c>
      <c r="C72" s="444"/>
      <c r="D72" s="423"/>
      <c r="E72" s="426" t="s">
        <v>3136</v>
      </c>
    </row>
    <row r="73" spans="1:5" ht="15" customHeight="1" x14ac:dyDescent="0.25">
      <c r="A73" s="423" t="s">
        <v>3137</v>
      </c>
      <c r="B73" s="437" t="s">
        <v>3030</v>
      </c>
      <c r="C73" s="444"/>
      <c r="D73" s="423" t="s">
        <v>2806</v>
      </c>
      <c r="E73" s="427" t="s">
        <v>3138</v>
      </c>
    </row>
    <row r="74" spans="1:5" ht="15" customHeight="1" x14ac:dyDescent="0.25">
      <c r="A74" s="423" t="s">
        <v>3139</v>
      </c>
      <c r="B74" s="437" t="s">
        <v>3030</v>
      </c>
      <c r="C74" s="444"/>
      <c r="D74" s="423" t="s">
        <v>2809</v>
      </c>
      <c r="E74" s="427" t="s">
        <v>3140</v>
      </c>
    </row>
    <row r="75" spans="1:5" ht="15" customHeight="1" x14ac:dyDescent="0.25">
      <c r="A75" s="423" t="s">
        <v>3141</v>
      </c>
      <c r="B75" s="437" t="s">
        <v>3030</v>
      </c>
      <c r="C75" s="444"/>
      <c r="D75" s="423" t="s">
        <v>2812</v>
      </c>
      <c r="E75" s="427" t="s">
        <v>3142</v>
      </c>
    </row>
    <row r="76" spans="1:5" ht="31.5" customHeight="1" x14ac:dyDescent="0.25">
      <c r="A76" s="423" t="s">
        <v>3143</v>
      </c>
      <c r="B76" s="445" t="s">
        <v>2966</v>
      </c>
      <c r="C76" s="444"/>
      <c r="D76" s="423"/>
      <c r="E76" s="426" t="s">
        <v>3144</v>
      </c>
    </row>
    <row r="77" spans="1:5" ht="15" customHeight="1" x14ac:dyDescent="0.25">
      <c r="A77" s="423" t="s">
        <v>3145</v>
      </c>
      <c r="B77" s="445" t="s">
        <v>3016</v>
      </c>
      <c r="C77" s="444"/>
      <c r="D77" s="423"/>
      <c r="E77" s="427" t="s">
        <v>3146</v>
      </c>
    </row>
    <row r="78" spans="1:5" ht="15" customHeight="1" x14ac:dyDescent="0.25">
      <c r="A78" s="454" t="s">
        <v>2818</v>
      </c>
      <c r="B78" s="444"/>
      <c r="C78" s="444"/>
      <c r="D78" s="423" t="s">
        <v>2819</v>
      </c>
      <c r="E78" s="427" t="s">
        <v>3147</v>
      </c>
    </row>
    <row r="79" spans="1:5" ht="15" customHeight="1" x14ac:dyDescent="0.25">
      <c r="A79" s="454" t="s">
        <v>1546</v>
      </c>
      <c r="B79" s="437" t="s">
        <v>3095</v>
      </c>
      <c r="C79" s="437" t="s">
        <v>3148</v>
      </c>
      <c r="D79" s="423" t="s">
        <v>2752</v>
      </c>
      <c r="E79" s="427" t="s">
        <v>3149</v>
      </c>
    </row>
    <row r="80" spans="1:5" ht="45" customHeight="1" x14ac:dyDescent="0.25">
      <c r="A80" s="454" t="s">
        <v>2561</v>
      </c>
      <c r="B80" s="444"/>
      <c r="C80" s="437" t="s">
        <v>2754</v>
      </c>
      <c r="D80" s="425" t="s">
        <v>3100</v>
      </c>
      <c r="E80" s="427" t="s">
        <v>3150</v>
      </c>
    </row>
    <row r="81" spans="1:5" ht="45" customHeight="1" x14ac:dyDescent="0.25">
      <c r="A81" s="454" t="s">
        <v>3151</v>
      </c>
      <c r="B81" s="444"/>
      <c r="C81" s="444"/>
      <c r="D81" s="425" t="s">
        <v>2824</v>
      </c>
      <c r="E81" s="427" t="s">
        <v>3152</v>
      </c>
    </row>
    <row r="82" spans="1:5" ht="30" customHeight="1" x14ac:dyDescent="0.25">
      <c r="A82" s="454" t="s">
        <v>2826</v>
      </c>
      <c r="B82" s="444"/>
      <c r="C82" s="444"/>
      <c r="D82" s="425" t="s">
        <v>2827</v>
      </c>
      <c r="E82" s="427" t="s">
        <v>3153</v>
      </c>
    </row>
    <row r="83" spans="1:5" ht="45" customHeight="1" x14ac:dyDescent="0.25">
      <c r="A83" s="454" t="s">
        <v>2829</v>
      </c>
      <c r="B83" s="444"/>
      <c r="C83" s="444"/>
      <c r="D83" s="425" t="s">
        <v>2830</v>
      </c>
      <c r="E83" s="426" t="s">
        <v>3154</v>
      </c>
    </row>
    <row r="84" spans="1:5" ht="45" customHeight="1" x14ac:dyDescent="0.25">
      <c r="A84" s="454" t="s">
        <v>2832</v>
      </c>
      <c r="B84" s="444"/>
      <c r="C84" s="444"/>
      <c r="D84" s="425" t="s">
        <v>2833</v>
      </c>
      <c r="E84" s="427" t="s">
        <v>3155</v>
      </c>
    </row>
    <row r="85" spans="1:5" ht="47.25" customHeight="1" x14ac:dyDescent="0.25">
      <c r="A85" s="454" t="s">
        <v>2835</v>
      </c>
      <c r="B85" s="444"/>
      <c r="C85" s="444"/>
      <c r="D85" s="425" t="s">
        <v>2836</v>
      </c>
      <c r="E85" s="427" t="s">
        <v>3156</v>
      </c>
    </row>
    <row r="86" spans="1:5" ht="45" customHeight="1" x14ac:dyDescent="0.25">
      <c r="A86" s="454" t="s">
        <v>2838</v>
      </c>
      <c r="B86" s="444"/>
      <c r="C86" s="444"/>
      <c r="D86" s="425" t="s">
        <v>2839</v>
      </c>
      <c r="E86" s="427" t="s">
        <v>3157</v>
      </c>
    </row>
    <row r="87" spans="1:5" ht="30" customHeight="1" x14ac:dyDescent="0.25">
      <c r="A87" s="454" t="s">
        <v>2841</v>
      </c>
      <c r="B87" s="444"/>
      <c r="C87" s="444"/>
      <c r="D87" s="425" t="s">
        <v>2842</v>
      </c>
      <c r="E87" s="427" t="s">
        <v>3158</v>
      </c>
    </row>
    <row r="88" spans="1:5" ht="45" customHeight="1" x14ac:dyDescent="0.25">
      <c r="A88" s="454" t="s">
        <v>2844</v>
      </c>
      <c r="B88" s="444"/>
      <c r="C88" s="444"/>
      <c r="D88" s="425" t="s">
        <v>2845</v>
      </c>
      <c r="E88" s="427" t="s">
        <v>3159</v>
      </c>
    </row>
    <row r="89" spans="1:5" ht="45" customHeight="1" x14ac:dyDescent="0.25">
      <c r="A89" s="454" t="s">
        <v>2847</v>
      </c>
      <c r="B89" s="444"/>
      <c r="C89" s="444"/>
      <c r="D89" s="425" t="s">
        <v>2848</v>
      </c>
      <c r="E89" s="426" t="s">
        <v>3160</v>
      </c>
    </row>
    <row r="90" spans="1:5" ht="15" customHeight="1" x14ac:dyDescent="0.25">
      <c r="A90" s="454" t="s">
        <v>2850</v>
      </c>
      <c r="B90" s="444"/>
      <c r="C90" s="444"/>
      <c r="D90" s="423" t="s">
        <v>2616</v>
      </c>
      <c r="E90" s="427" t="s">
        <v>3161</v>
      </c>
    </row>
    <row r="91" spans="1:5" ht="15" customHeight="1" x14ac:dyDescent="0.25">
      <c r="A91" s="454" t="s">
        <v>2852</v>
      </c>
      <c r="B91" s="444"/>
      <c r="C91" s="444"/>
      <c r="D91" s="423" t="s">
        <v>2747</v>
      </c>
      <c r="E91" s="427" t="s">
        <v>3162</v>
      </c>
    </row>
    <row r="92" spans="1:5" ht="15" customHeight="1" x14ac:dyDescent="0.25">
      <c r="A92" s="454" t="s">
        <v>2854</v>
      </c>
      <c r="B92" s="444"/>
      <c r="C92" s="444"/>
      <c r="D92" s="423" t="s">
        <v>2855</v>
      </c>
      <c r="E92" s="427" t="s">
        <v>3163</v>
      </c>
    </row>
    <row r="93" spans="1:5" ht="15" customHeight="1" x14ac:dyDescent="0.25">
      <c r="A93" s="454" t="s">
        <v>2857</v>
      </c>
      <c r="B93" s="444"/>
      <c r="C93" s="444"/>
      <c r="D93" s="423" t="s">
        <v>2858</v>
      </c>
      <c r="E93" s="427" t="s">
        <v>3164</v>
      </c>
    </row>
    <row r="94" spans="1:5" ht="15" customHeight="1" x14ac:dyDescent="0.25">
      <c r="A94" s="454" t="s">
        <v>2860</v>
      </c>
      <c r="B94" s="444"/>
      <c r="C94" s="444"/>
      <c r="D94" s="423" t="s">
        <v>2861</v>
      </c>
      <c r="E94" s="427" t="s">
        <v>3165</v>
      </c>
    </row>
    <row r="95" spans="1:5" ht="15" customHeight="1" x14ac:dyDescent="0.25">
      <c r="A95" s="454" t="s">
        <v>2863</v>
      </c>
      <c r="B95" s="444"/>
      <c r="C95" s="444"/>
      <c r="D95" s="423" t="s">
        <v>2864</v>
      </c>
      <c r="E95" s="427" t="s">
        <v>3166</v>
      </c>
    </row>
    <row r="96" spans="1:5" ht="15" customHeight="1" x14ac:dyDescent="0.25">
      <c r="A96" s="454" t="s">
        <v>2866</v>
      </c>
      <c r="B96" s="444"/>
      <c r="C96" s="444"/>
      <c r="D96" s="423" t="s">
        <v>2867</v>
      </c>
      <c r="E96" s="427" t="s">
        <v>3167</v>
      </c>
    </row>
    <row r="97" spans="1:5" ht="15" customHeight="1" x14ac:dyDescent="0.25">
      <c r="A97" s="454" t="s">
        <v>2869</v>
      </c>
      <c r="B97" s="444"/>
      <c r="C97" s="444"/>
      <c r="D97" s="423" t="s">
        <v>2870</v>
      </c>
      <c r="E97" s="427" t="s">
        <v>3168</v>
      </c>
    </row>
    <row r="98" spans="1:5" ht="15" customHeight="1" x14ac:dyDescent="0.25">
      <c r="A98" s="454" t="s">
        <v>2872</v>
      </c>
      <c r="B98" s="444"/>
      <c r="C98" s="444"/>
      <c r="D98" s="423" t="s">
        <v>2787</v>
      </c>
      <c r="E98" s="427" t="s">
        <v>3169</v>
      </c>
    </row>
    <row r="99" spans="1:5" ht="15" customHeight="1" x14ac:dyDescent="0.25">
      <c r="A99" s="454" t="s">
        <v>2874</v>
      </c>
      <c r="B99" s="444"/>
      <c r="C99" s="444"/>
      <c r="D99" s="423" t="s">
        <v>2784</v>
      </c>
      <c r="E99" s="427" t="s">
        <v>3170</v>
      </c>
    </row>
    <row r="100" spans="1:5" ht="15" customHeight="1" x14ac:dyDescent="0.25">
      <c r="A100" s="454" t="s">
        <v>2876</v>
      </c>
      <c r="B100" s="444"/>
      <c r="C100" s="444"/>
      <c r="D100" s="423" t="s">
        <v>2790</v>
      </c>
      <c r="E100" s="427" t="s">
        <v>3171</v>
      </c>
    </row>
    <row r="101" spans="1:5" ht="15" customHeight="1" x14ac:dyDescent="0.25">
      <c r="A101" s="454" t="s">
        <v>2878</v>
      </c>
      <c r="B101" s="444"/>
      <c r="C101" s="444"/>
      <c r="D101" s="423" t="s">
        <v>2879</v>
      </c>
      <c r="E101" s="427" t="s">
        <v>3172</v>
      </c>
    </row>
    <row r="102" spans="1:5" ht="15" customHeight="1" x14ac:dyDescent="0.25">
      <c r="A102" s="454" t="s">
        <v>2881</v>
      </c>
      <c r="B102" s="444"/>
      <c r="C102" s="444"/>
      <c r="D102" s="423" t="s">
        <v>2882</v>
      </c>
      <c r="E102" s="427" t="s">
        <v>3166</v>
      </c>
    </row>
    <row r="103" spans="1:5" ht="15" customHeight="1" x14ac:dyDescent="0.25">
      <c r="A103" s="454" t="s">
        <v>2883</v>
      </c>
      <c r="B103" s="444"/>
      <c r="C103" s="444"/>
      <c r="D103" s="423" t="s">
        <v>3173</v>
      </c>
      <c r="E103" s="427" t="s">
        <v>3174</v>
      </c>
    </row>
    <row r="104" spans="1:5" ht="15" customHeight="1" x14ac:dyDescent="0.25">
      <c r="A104" s="454" t="s">
        <v>2886</v>
      </c>
      <c r="B104" s="444"/>
      <c r="C104" s="444"/>
      <c r="D104" s="423" t="s">
        <v>3175</v>
      </c>
      <c r="E104" s="427" t="s">
        <v>3176</v>
      </c>
    </row>
    <row r="105" spans="1:5" ht="15" customHeight="1" x14ac:dyDescent="0.25">
      <c r="A105" s="454" t="s">
        <v>2889</v>
      </c>
      <c r="B105" s="444"/>
      <c r="C105" s="444"/>
      <c r="D105" s="423" t="s">
        <v>3177</v>
      </c>
      <c r="E105" s="427" t="s">
        <v>3178</v>
      </c>
    </row>
    <row r="106" spans="1:5" ht="15" customHeight="1" x14ac:dyDescent="0.25">
      <c r="A106" s="454" t="s">
        <v>2892</v>
      </c>
      <c r="B106" s="444"/>
      <c r="C106" s="444"/>
      <c r="D106" s="423" t="s">
        <v>3179</v>
      </c>
      <c r="E106" s="427" t="s">
        <v>3180</v>
      </c>
    </row>
    <row r="107" spans="1:5" ht="15" customHeight="1" x14ac:dyDescent="0.25">
      <c r="A107" s="454" t="s">
        <v>2895</v>
      </c>
      <c r="B107" s="444"/>
      <c r="C107" s="444"/>
      <c r="D107" s="423" t="s">
        <v>3181</v>
      </c>
      <c r="E107" s="427" t="s">
        <v>3182</v>
      </c>
    </row>
    <row r="108" spans="1:5" ht="15" customHeight="1" x14ac:dyDescent="0.25">
      <c r="A108" s="454" t="s">
        <v>2898</v>
      </c>
      <c r="B108" s="444"/>
      <c r="C108" s="444"/>
      <c r="D108" s="423" t="s">
        <v>3183</v>
      </c>
      <c r="E108" s="427" t="s">
        <v>3184</v>
      </c>
    </row>
    <row r="109" spans="1:5" ht="15" customHeight="1" x14ac:dyDescent="0.25">
      <c r="A109" s="454" t="s">
        <v>2901</v>
      </c>
      <c r="B109" s="444"/>
      <c r="C109" s="444"/>
      <c r="D109" s="423" t="s">
        <v>3185</v>
      </c>
      <c r="E109" s="427" t="s">
        <v>3186</v>
      </c>
    </row>
    <row r="110" spans="1:5" ht="15" customHeight="1" x14ac:dyDescent="0.25">
      <c r="A110" s="454" t="s">
        <v>2904</v>
      </c>
      <c r="B110" s="444"/>
      <c r="C110" s="444"/>
      <c r="D110" s="423" t="s">
        <v>3187</v>
      </c>
      <c r="E110" s="427" t="s">
        <v>3188</v>
      </c>
    </row>
    <row r="111" spans="1:5" ht="15" customHeight="1" x14ac:dyDescent="0.25">
      <c r="A111" s="454" t="s">
        <v>2907</v>
      </c>
      <c r="B111" s="444"/>
      <c r="C111" s="444"/>
      <c r="D111" s="423" t="s">
        <v>3189</v>
      </c>
      <c r="E111" s="427" t="s">
        <v>2909</v>
      </c>
    </row>
    <row r="112" spans="1:5" ht="15" customHeight="1" x14ac:dyDescent="0.25">
      <c r="A112" s="455" t="s">
        <v>2910</v>
      </c>
      <c r="B112" s="447"/>
      <c r="C112" s="447"/>
      <c r="D112" s="423" t="s">
        <v>3190</v>
      </c>
      <c r="E112" s="427" t="s">
        <v>3191</v>
      </c>
    </row>
    <row r="113" spans="1:5" ht="15" customHeight="1" x14ac:dyDescent="0.25">
      <c r="A113" s="455" t="s">
        <v>2913</v>
      </c>
      <c r="B113" s="447"/>
      <c r="C113" s="447"/>
      <c r="D113" s="423" t="s">
        <v>3192</v>
      </c>
      <c r="E113" s="427" t="s">
        <v>3193</v>
      </c>
    </row>
    <row r="114" spans="1:5" ht="15" customHeight="1" x14ac:dyDescent="0.25">
      <c r="A114" s="456" t="s">
        <v>303</v>
      </c>
      <c r="B114" s="442"/>
      <c r="C114" s="442"/>
      <c r="D114" s="423" t="s">
        <v>3194</v>
      </c>
      <c r="E114" s="427" t="s">
        <v>3195</v>
      </c>
    </row>
    <row r="115" spans="1:5" ht="15" customHeight="1" x14ac:dyDescent="0.25">
      <c r="A115" s="456" t="s">
        <v>305</v>
      </c>
      <c r="B115" s="442"/>
      <c r="C115" s="442"/>
      <c r="D115" s="423" t="s">
        <v>3196</v>
      </c>
      <c r="E115" s="427" t="s">
        <v>3197</v>
      </c>
    </row>
    <row r="116" spans="1:5" ht="15" customHeight="1" x14ac:dyDescent="0.25">
      <c r="A116" s="455" t="s">
        <v>2920</v>
      </c>
      <c r="B116" s="447"/>
      <c r="C116" s="447"/>
      <c r="D116" s="423" t="s">
        <v>3198</v>
      </c>
      <c r="E116" s="427" t="s">
        <v>3199</v>
      </c>
    </row>
    <row r="117" spans="1:5" ht="15" customHeight="1" x14ac:dyDescent="0.25">
      <c r="A117" s="455" t="s">
        <v>2923</v>
      </c>
      <c r="B117" s="447"/>
      <c r="C117" s="447"/>
      <c r="D117" s="423" t="s">
        <v>3200</v>
      </c>
      <c r="E117" s="427" t="s">
        <v>3201</v>
      </c>
    </row>
    <row r="118" spans="1:5" ht="15" customHeight="1" x14ac:dyDescent="0.25">
      <c r="A118" s="455" t="s">
        <v>370</v>
      </c>
      <c r="B118" s="447"/>
      <c r="C118" s="447"/>
      <c r="D118" s="423" t="s">
        <v>3202</v>
      </c>
      <c r="E118" s="427" t="s">
        <v>3203</v>
      </c>
    </row>
    <row r="119" spans="1:5" ht="15" customHeight="1" x14ac:dyDescent="0.25">
      <c r="A119" s="455" t="s">
        <v>2928</v>
      </c>
      <c r="B119" s="447"/>
      <c r="C119" s="447"/>
      <c r="D119" s="427" t="s">
        <v>2806</v>
      </c>
      <c r="E119" s="427" t="s">
        <v>3204</v>
      </c>
    </row>
    <row r="120" spans="1:5" ht="15" customHeight="1" x14ac:dyDescent="0.25">
      <c r="A120" s="455" t="s">
        <v>3205</v>
      </c>
      <c r="B120" s="447"/>
      <c r="C120" s="447"/>
      <c r="D120" s="427" t="s">
        <v>2931</v>
      </c>
      <c r="E120" s="427" t="s">
        <v>3206</v>
      </c>
    </row>
    <row r="121" spans="1:5" ht="15" customHeight="1" x14ac:dyDescent="0.25">
      <c r="A121" s="455" t="s">
        <v>3207</v>
      </c>
      <c r="B121" s="447"/>
      <c r="C121" s="447"/>
      <c r="D121" s="427" t="s">
        <v>2934</v>
      </c>
      <c r="E121" s="427" t="s">
        <v>3208</v>
      </c>
    </row>
    <row r="122" spans="1:5" ht="15" customHeight="1" x14ac:dyDescent="0.25">
      <c r="A122" s="455" t="s">
        <v>3209</v>
      </c>
      <c r="B122" s="447"/>
      <c r="C122" s="447"/>
      <c r="D122" s="427" t="s">
        <v>2937</v>
      </c>
      <c r="E122" s="427" t="s">
        <v>3210</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14" customWidth="1"/>
    <col min="2" max="2" width="148.5703125" style="430" customWidth="1"/>
    <col min="3" max="16384" width="10.5703125" style="414"/>
  </cols>
  <sheetData>
    <row r="2" spans="2:2" ht="18" customHeight="1" x14ac:dyDescent="0.3">
      <c r="B2" s="458" t="s">
        <v>3211</v>
      </c>
    </row>
    <row r="3" spans="2:2" ht="17.45" customHeight="1" x14ac:dyDescent="0.3">
      <c r="B3" s="459"/>
    </row>
    <row r="4" spans="2:2" ht="249" customHeight="1" x14ac:dyDescent="0.3">
      <c r="B4" s="458" t="s">
        <v>3212</v>
      </c>
    </row>
    <row r="26" spans="4:4" ht="13.9" customHeight="1" x14ac:dyDescent="0.25">
      <c r="D26" s="414" t="s">
        <v>2512</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67" t="s">
        <v>1473</v>
      </c>
      <c r="D25" s="467"/>
      <c r="E25" s="467"/>
      <c r="F25" s="467"/>
      <c r="G25" s="467"/>
      <c r="H25" s="467"/>
      <c r="I25" s="14"/>
      <c r="J25" s="8"/>
    </row>
    <row r="26" spans="2:14" s="2" customFormat="1" x14ac:dyDescent="0.25">
      <c r="B26" s="6"/>
      <c r="C26" s="467"/>
      <c r="D26" s="467"/>
      <c r="E26" s="467"/>
      <c r="F26" s="467"/>
      <c r="G26" s="467"/>
      <c r="H26" s="467"/>
      <c r="I26" s="14"/>
      <c r="J26" s="8"/>
    </row>
    <row r="27" spans="2:14" s="2" customFormat="1" x14ac:dyDescent="0.25">
      <c r="B27" s="6"/>
      <c r="C27" s="467" t="s">
        <v>1472</v>
      </c>
      <c r="D27" s="467"/>
      <c r="E27" s="467"/>
      <c r="F27" s="467"/>
      <c r="G27" s="467"/>
      <c r="H27" s="467"/>
      <c r="I27" s="14"/>
      <c r="J27" s="8"/>
    </row>
    <row r="28" spans="2:14" s="2" customFormat="1" x14ac:dyDescent="0.25">
      <c r="B28" s="6"/>
      <c r="C28" s="467"/>
      <c r="D28" s="467"/>
      <c r="E28" s="467"/>
      <c r="F28" s="467"/>
      <c r="G28" s="467"/>
      <c r="H28" s="467"/>
      <c r="I28" s="14"/>
      <c r="J28" s="8"/>
    </row>
    <row r="29" spans="2:14" s="2" customFormat="1" x14ac:dyDescent="0.25">
      <c r="B29" s="6"/>
      <c r="C29" s="467" t="s">
        <v>1474</v>
      </c>
      <c r="D29" s="467"/>
      <c r="E29" s="467"/>
      <c r="F29" s="467"/>
      <c r="G29" s="467"/>
      <c r="H29" s="467"/>
      <c r="I29" s="14"/>
      <c r="J29" s="8"/>
    </row>
    <row r="30" spans="2:14" s="2" customFormat="1" x14ac:dyDescent="0.25">
      <c r="B30" s="6"/>
      <c r="C30" s="467"/>
      <c r="D30" s="467"/>
      <c r="E30" s="467"/>
      <c r="F30" s="467"/>
      <c r="G30" s="467"/>
      <c r="H30" s="467"/>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68" t="s">
        <v>37</v>
      </c>
      <c r="B1" s="469"/>
      <c r="C1" s="469"/>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2094</v>
      </c>
      <c r="D24" s="59"/>
    </row>
    <row r="25" spans="1:31" ht="14.45" customHeight="1" x14ac:dyDescent="0.25">
      <c r="A25" s="188"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8" t="s">
        <v>1453</v>
      </c>
      <c r="B29" s="188"/>
      <c r="C29" s="189"/>
    </row>
    <row r="30" spans="1:31" ht="60" x14ac:dyDescent="0.25">
      <c r="A30" s="190"/>
      <c r="B30" s="191" t="s">
        <v>1451</v>
      </c>
      <c r="C30" s="58" t="s">
        <v>2095</v>
      </c>
    </row>
    <row r="31" spans="1:31" x14ac:dyDescent="0.25">
      <c r="A31" s="188" t="s">
        <v>1452</v>
      </c>
      <c r="B31" s="188"/>
      <c r="C31" s="189"/>
    </row>
    <row r="32" spans="1:31" ht="30" x14ac:dyDescent="0.25">
      <c r="A32" s="190"/>
      <c r="B32" s="191" t="s">
        <v>1454</v>
      </c>
      <c r="C32" s="58" t="s">
        <v>1455</v>
      </c>
    </row>
    <row r="33" spans="1:3" x14ac:dyDescent="0.25">
      <c r="A33" s="188" t="s">
        <v>1457</v>
      </c>
      <c r="B33" s="188"/>
      <c r="C33" s="189"/>
    </row>
    <row r="34" spans="1:3" ht="30" x14ac:dyDescent="0.25">
      <c r="A34" s="190"/>
      <c r="B34" s="191" t="s">
        <v>1461</v>
      </c>
      <c r="C34" s="58" t="s">
        <v>1460</v>
      </c>
    </row>
    <row r="38" spans="1:3" x14ac:dyDescent="0.25">
      <c r="C38" s="1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1" zoomScale="85" zoomScaleNormal="85" workbookViewId="0">
      <selection activeCell="C17" sqref="C17"/>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6" t="s">
        <v>1407</v>
      </c>
      <c r="B1" s="176"/>
      <c r="C1" s="64"/>
      <c r="D1" s="64"/>
      <c r="E1" s="64"/>
      <c r="F1" s="184" t="s">
        <v>1930</v>
      </c>
      <c r="H1" s="64"/>
      <c r="I1" s="176"/>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3213</v>
      </c>
      <c r="E15" s="72"/>
      <c r="F15" s="72"/>
      <c r="H15" s="64"/>
      <c r="L15" s="64"/>
      <c r="M15" s="64"/>
    </row>
    <row r="16" spans="1:13" x14ac:dyDescent="0.25">
      <c r="A16" s="66" t="s">
        <v>86</v>
      </c>
      <c r="B16" s="80" t="s">
        <v>87</v>
      </c>
      <c r="C16" s="66" t="s">
        <v>3214</v>
      </c>
      <c r="E16" s="72"/>
      <c r="F16" s="72"/>
      <c r="H16" s="64"/>
      <c r="L16" s="64"/>
      <c r="M16" s="64"/>
    </row>
    <row r="17" spans="1:13" x14ac:dyDescent="0.25">
      <c r="A17" s="66" t="s">
        <v>88</v>
      </c>
      <c r="B17" s="80" t="s">
        <v>89</v>
      </c>
      <c r="C17" s="66" t="s">
        <v>3215</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3216</v>
      </c>
      <c r="D27" s="83"/>
      <c r="E27" s="83"/>
      <c r="F27" s="83"/>
      <c r="H27" s="64"/>
      <c r="L27" s="64"/>
      <c r="M27" s="64"/>
    </row>
    <row r="28" spans="1:13" x14ac:dyDescent="0.25">
      <c r="A28" s="66" t="s">
        <v>102</v>
      </c>
      <c r="B28" s="82" t="s">
        <v>103</v>
      </c>
      <c r="C28" s="66" t="s">
        <v>3216</v>
      </c>
      <c r="D28" s="83"/>
      <c r="E28" s="83"/>
      <c r="F28" s="83"/>
      <c r="H28" s="64"/>
      <c r="L28" s="64"/>
      <c r="M28" s="64"/>
    </row>
    <row r="29" spans="1:13" ht="30" x14ac:dyDescent="0.25">
      <c r="A29" s="66" t="s">
        <v>104</v>
      </c>
      <c r="B29" s="82" t="s">
        <v>105</v>
      </c>
      <c r="C29" s="460" t="s">
        <v>3249</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42">
        <v>12150.593439390001</v>
      </c>
      <c r="F38" s="83"/>
      <c r="H38" s="64"/>
      <c r="L38" s="64"/>
      <c r="M38" s="64"/>
    </row>
    <row r="39" spans="1:14" x14ac:dyDescent="0.25">
      <c r="A39" s="66" t="s">
        <v>114</v>
      </c>
      <c r="B39" s="83" t="s">
        <v>115</v>
      </c>
      <c r="C39" s="242">
        <v>10811.991616560001</v>
      </c>
      <c r="F39" s="83"/>
      <c r="H39" s="64"/>
      <c r="L39" s="64"/>
      <c r="M39" s="64"/>
      <c r="N39" s="96"/>
    </row>
    <row r="40" spans="1:14" outlineLevel="1" x14ac:dyDescent="0.25">
      <c r="A40" s="66" t="s">
        <v>116</v>
      </c>
      <c r="B40" s="89" t="s">
        <v>117</v>
      </c>
      <c r="C40" s="179">
        <v>13885.820881</v>
      </c>
      <c r="F40" s="83"/>
      <c r="H40" s="64"/>
      <c r="L40" s="64"/>
      <c r="M40" s="64"/>
      <c r="N40" s="96"/>
    </row>
    <row r="41" spans="1:14" outlineLevel="1" x14ac:dyDescent="0.25">
      <c r="A41" s="66" t="s">
        <v>119</v>
      </c>
      <c r="B41" s="89" t="s">
        <v>120</v>
      </c>
      <c r="C41" s="179">
        <v>11647.532675</v>
      </c>
      <c r="F41" s="83"/>
      <c r="H41" s="64"/>
      <c r="L41" s="64"/>
      <c r="M41" s="64"/>
      <c r="N41" s="96"/>
    </row>
    <row r="42" spans="1:14" outlineLevel="1" x14ac:dyDescent="0.25">
      <c r="A42" s="66" t="s">
        <v>121</v>
      </c>
      <c r="B42" s="89"/>
      <c r="C42" s="179"/>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3" t="s">
        <v>83</v>
      </c>
      <c r="D45" s="173">
        <f>IF(OR(C38="[For completion]",C39="[For completion]"),"Please complete G.3.1.1 and G.3.1.2",(C38/C39-1))</f>
        <v>0.1238071458342378</v>
      </c>
      <c r="E45" s="173"/>
      <c r="F45" s="173" t="s">
        <v>83</v>
      </c>
      <c r="G45" s="66" t="s">
        <v>1242</v>
      </c>
      <c r="H45" s="64"/>
      <c r="L45" s="64"/>
      <c r="M45" s="64"/>
      <c r="N45" s="96"/>
    </row>
    <row r="46" spans="1:14" outlineLevel="1" x14ac:dyDescent="0.25">
      <c r="A46" s="66" t="s">
        <v>127</v>
      </c>
      <c r="B46" s="81" t="s">
        <v>128</v>
      </c>
      <c r="C46" s="173"/>
      <c r="D46" s="173"/>
      <c r="E46" s="173"/>
      <c r="F46" s="173"/>
      <c r="G46" s="103"/>
      <c r="H46" s="64"/>
      <c r="L46" s="64"/>
      <c r="M46" s="64"/>
      <c r="N46" s="96"/>
    </row>
    <row r="47" spans="1:14" outlineLevel="1" x14ac:dyDescent="0.25">
      <c r="A47" s="66" t="s">
        <v>129</v>
      </c>
      <c r="B47" s="81" t="s">
        <v>130</v>
      </c>
      <c r="C47" s="173">
        <v>0.02</v>
      </c>
      <c r="D47" s="173"/>
      <c r="E47" s="173"/>
      <c r="F47" s="173"/>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9" t="s">
        <v>83</v>
      </c>
      <c r="E53" s="91"/>
      <c r="F53" s="193" t="str">
        <f>IF($C$58=0,"",IF(C53="[for completion]","",C53/$C$58))</f>
        <v/>
      </c>
      <c r="G53" s="92"/>
      <c r="H53" s="64"/>
      <c r="L53" s="64"/>
      <c r="M53" s="64"/>
      <c r="N53" s="96"/>
    </row>
    <row r="54" spans="1:14" x14ac:dyDescent="0.25">
      <c r="A54" s="66" t="s">
        <v>139</v>
      </c>
      <c r="B54" s="83" t="s">
        <v>140</v>
      </c>
      <c r="C54" s="179">
        <v>12150.593439</v>
      </c>
      <c r="E54" s="91"/>
      <c r="F54" s="193">
        <f>IF($C$58=0,"",IF(C54="[for completion]","",C54/$C$58))</f>
        <v>1</v>
      </c>
      <c r="G54" s="92"/>
      <c r="H54" s="64"/>
      <c r="L54" s="64"/>
      <c r="M54" s="64"/>
      <c r="N54" s="96"/>
    </row>
    <row r="55" spans="1:14" x14ac:dyDescent="0.25">
      <c r="A55" s="66" t="s">
        <v>141</v>
      </c>
      <c r="B55" s="83" t="s">
        <v>142</v>
      </c>
      <c r="C55" s="179" t="s">
        <v>83</v>
      </c>
      <c r="E55" s="91"/>
      <c r="F55" s="201" t="str">
        <f t="shared" ref="F55:F56" si="0">IF($C$58=0,"",IF(C55="[for completion]","",C55/$C$58))</f>
        <v/>
      </c>
      <c r="G55" s="92"/>
      <c r="H55" s="64"/>
      <c r="L55" s="64"/>
      <c r="M55" s="64"/>
      <c r="N55" s="96"/>
    </row>
    <row r="56" spans="1:14" x14ac:dyDescent="0.25">
      <c r="A56" s="66" t="s">
        <v>143</v>
      </c>
      <c r="B56" s="83" t="s">
        <v>144</v>
      </c>
      <c r="C56" s="179">
        <v>0</v>
      </c>
      <c r="E56" s="91"/>
      <c r="F56" s="201">
        <f t="shared" si="0"/>
        <v>0</v>
      </c>
      <c r="G56" s="92"/>
      <c r="H56" s="64"/>
      <c r="L56" s="64"/>
      <c r="M56" s="64"/>
      <c r="N56" s="96"/>
    </row>
    <row r="57" spans="1:14" x14ac:dyDescent="0.25">
      <c r="A57" s="66" t="s">
        <v>145</v>
      </c>
      <c r="B57" s="66" t="s">
        <v>146</v>
      </c>
      <c r="C57" s="179">
        <v>0</v>
      </c>
      <c r="E57" s="91"/>
      <c r="F57" s="193">
        <f>IF($C$58=0,"",IF(C57="[for completion]","",C57/$C$58))</f>
        <v>0</v>
      </c>
      <c r="G57" s="92"/>
      <c r="H57" s="64"/>
      <c r="L57" s="64"/>
      <c r="M57" s="64"/>
      <c r="N57" s="96"/>
    </row>
    <row r="58" spans="1:14" x14ac:dyDescent="0.25">
      <c r="A58" s="66" t="s">
        <v>147</v>
      </c>
      <c r="B58" s="93" t="s">
        <v>148</v>
      </c>
      <c r="C58" s="181">
        <f>SUM(C53:C57)</f>
        <v>12150.593439</v>
      </c>
      <c r="D58" s="91"/>
      <c r="E58" s="91"/>
      <c r="F58" s="194">
        <f>SUM(F53:F57)</f>
        <v>1</v>
      </c>
      <c r="G58" s="92"/>
      <c r="H58" s="64"/>
      <c r="L58" s="64"/>
      <c r="M58" s="64"/>
      <c r="N58" s="96"/>
    </row>
    <row r="59" spans="1:14" outlineLevel="1" x14ac:dyDescent="0.25">
      <c r="A59" s="66" t="s">
        <v>149</v>
      </c>
      <c r="B59" s="95" t="s">
        <v>150</v>
      </c>
      <c r="C59" s="179"/>
      <c r="E59" s="91"/>
      <c r="F59" s="193">
        <f t="shared" ref="F59:F64" si="1">IF($C$58=0,"",IF(C59="[for completion]","",C59/$C$58))</f>
        <v>0</v>
      </c>
      <c r="G59" s="92"/>
      <c r="H59" s="64"/>
      <c r="L59" s="64"/>
      <c r="M59" s="64"/>
      <c r="N59" s="96"/>
    </row>
    <row r="60" spans="1:14" outlineLevel="1" x14ac:dyDescent="0.25">
      <c r="A60" s="66" t="s">
        <v>151</v>
      </c>
      <c r="B60" s="95" t="s">
        <v>150</v>
      </c>
      <c r="C60" s="179"/>
      <c r="E60" s="91"/>
      <c r="F60" s="193">
        <f t="shared" si="1"/>
        <v>0</v>
      </c>
      <c r="G60" s="92"/>
      <c r="H60" s="64"/>
      <c r="L60" s="64"/>
      <c r="M60" s="64"/>
      <c r="N60" s="96"/>
    </row>
    <row r="61" spans="1:14" outlineLevel="1" x14ac:dyDescent="0.25">
      <c r="A61" s="66" t="s">
        <v>152</v>
      </c>
      <c r="B61" s="95" t="s">
        <v>150</v>
      </c>
      <c r="C61" s="179"/>
      <c r="E61" s="91"/>
      <c r="F61" s="193">
        <f t="shared" si="1"/>
        <v>0</v>
      </c>
      <c r="G61" s="92"/>
      <c r="H61" s="64"/>
      <c r="L61" s="64"/>
      <c r="M61" s="64"/>
      <c r="N61" s="96"/>
    </row>
    <row r="62" spans="1:14" outlineLevel="1" x14ac:dyDescent="0.25">
      <c r="A62" s="66" t="s">
        <v>153</v>
      </c>
      <c r="B62" s="95" t="s">
        <v>150</v>
      </c>
      <c r="C62" s="179"/>
      <c r="E62" s="91"/>
      <c r="F62" s="193">
        <f t="shared" si="1"/>
        <v>0</v>
      </c>
      <c r="G62" s="92"/>
      <c r="H62" s="64"/>
      <c r="L62" s="64"/>
      <c r="M62" s="64"/>
      <c r="N62" s="96"/>
    </row>
    <row r="63" spans="1:14" outlineLevel="1" x14ac:dyDescent="0.25">
      <c r="A63" s="66" t="s">
        <v>154</v>
      </c>
      <c r="B63" s="95" t="s">
        <v>150</v>
      </c>
      <c r="C63" s="179"/>
      <c r="E63" s="91"/>
      <c r="F63" s="193">
        <f t="shared" si="1"/>
        <v>0</v>
      </c>
      <c r="G63" s="92"/>
      <c r="H63" s="64"/>
      <c r="L63" s="64"/>
      <c r="M63" s="64"/>
      <c r="N63" s="96"/>
    </row>
    <row r="64" spans="1:14" outlineLevel="1" x14ac:dyDescent="0.25">
      <c r="A64" s="66" t="s">
        <v>155</v>
      </c>
      <c r="B64" s="95" t="s">
        <v>150</v>
      </c>
      <c r="C64" s="182"/>
      <c r="D64" s="96"/>
      <c r="E64" s="96"/>
      <c r="F64" s="193">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3">
        <v>6.2</v>
      </c>
      <c r="D66" s="183"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8" t="s">
        <v>1427</v>
      </c>
      <c r="C70" s="179">
        <f>SUM(C79:C80)</f>
        <v>1726.4755680000001</v>
      </c>
      <c r="D70" s="179" t="s">
        <v>1242</v>
      </c>
      <c r="E70" s="62"/>
      <c r="F70" s="193">
        <f t="shared" ref="F70:F76" si="2">IF($C$77=0,"",IF(C70="[for completion]","",C70/$C$77))</f>
        <v>0.14208981450374328</v>
      </c>
      <c r="G70" s="193" t="str">
        <f>IF($D$77=0,"",IF(D70="[Mark as ND1 if not relevant]","",D70/$D$77))</f>
        <v/>
      </c>
      <c r="H70" s="64"/>
      <c r="L70" s="64"/>
      <c r="M70" s="64"/>
      <c r="N70" s="96"/>
    </row>
    <row r="71" spans="1:14" x14ac:dyDescent="0.25">
      <c r="A71" s="66" t="s">
        <v>163</v>
      </c>
      <c r="B71" s="169" t="s">
        <v>1428</v>
      </c>
      <c r="C71" s="179">
        <f>SUM(C81:C82)</f>
        <v>1083.559921</v>
      </c>
      <c r="D71" s="179" t="s">
        <v>1242</v>
      </c>
      <c r="E71" s="62"/>
      <c r="F71" s="193">
        <f t="shared" si="2"/>
        <v>8.9177530821901982E-2</v>
      </c>
      <c r="G71" s="193" t="str">
        <f t="shared" ref="G71:G76" si="3">IF($D$77=0,"",IF(D71="[Mark as ND1 if not relevant]","",D71/$D$77))</f>
        <v/>
      </c>
      <c r="H71" s="64"/>
      <c r="L71" s="64"/>
      <c r="M71" s="64"/>
      <c r="N71" s="96"/>
    </row>
    <row r="72" spans="1:14" x14ac:dyDescent="0.25">
      <c r="A72" s="66" t="s">
        <v>164</v>
      </c>
      <c r="B72" s="168" t="s">
        <v>1429</v>
      </c>
      <c r="C72" s="179">
        <v>1117.719955</v>
      </c>
      <c r="D72" s="179" t="s">
        <v>1242</v>
      </c>
      <c r="E72" s="62"/>
      <c r="F72" s="193">
        <f t="shared" si="2"/>
        <v>9.1988918937937897E-2</v>
      </c>
      <c r="G72" s="193" t="str">
        <f t="shared" si="3"/>
        <v/>
      </c>
      <c r="H72" s="64"/>
      <c r="L72" s="64"/>
      <c r="M72" s="64"/>
      <c r="N72" s="96"/>
    </row>
    <row r="73" spans="1:14" x14ac:dyDescent="0.25">
      <c r="A73" s="66" t="s">
        <v>165</v>
      </c>
      <c r="B73" s="168" t="s">
        <v>1430</v>
      </c>
      <c r="C73" s="179">
        <v>915.93771300000003</v>
      </c>
      <c r="D73" s="179" t="s">
        <v>1242</v>
      </c>
      <c r="E73" s="62"/>
      <c r="F73" s="193">
        <f t="shared" si="2"/>
        <v>7.5382138125428058E-2</v>
      </c>
      <c r="G73" s="193" t="str">
        <f t="shared" si="3"/>
        <v/>
      </c>
      <c r="H73" s="64"/>
      <c r="L73" s="64"/>
      <c r="M73" s="64"/>
      <c r="N73" s="96"/>
    </row>
    <row r="74" spans="1:14" x14ac:dyDescent="0.25">
      <c r="A74" s="66" t="s">
        <v>166</v>
      </c>
      <c r="B74" s="168" t="s">
        <v>1431</v>
      </c>
      <c r="C74" s="179">
        <v>1347.0036</v>
      </c>
      <c r="D74" s="179" t="s">
        <v>1242</v>
      </c>
      <c r="E74" s="62"/>
      <c r="F74" s="193">
        <f t="shared" si="2"/>
        <v>0.1108590791595114</v>
      </c>
      <c r="G74" s="193" t="str">
        <f t="shared" si="3"/>
        <v/>
      </c>
      <c r="H74" s="64"/>
      <c r="L74" s="64"/>
      <c r="M74" s="64"/>
      <c r="N74" s="96"/>
    </row>
    <row r="75" spans="1:14" x14ac:dyDescent="0.25">
      <c r="A75" s="66" t="s">
        <v>167</v>
      </c>
      <c r="B75" s="168" t="s">
        <v>1432</v>
      </c>
      <c r="C75" s="179">
        <v>3568.3566340000002</v>
      </c>
      <c r="D75" s="179" t="s">
        <v>1242</v>
      </c>
      <c r="E75" s="62"/>
      <c r="F75" s="193">
        <f t="shared" si="2"/>
        <v>0.29367755999907769</v>
      </c>
      <c r="G75" s="193" t="str">
        <f t="shared" si="3"/>
        <v/>
      </c>
      <c r="H75" s="64"/>
      <c r="L75" s="64"/>
      <c r="M75" s="64"/>
      <c r="N75" s="96"/>
    </row>
    <row r="76" spans="1:14" x14ac:dyDescent="0.25">
      <c r="A76" s="66" t="s">
        <v>168</v>
      </c>
      <c r="B76" s="168" t="s">
        <v>1433</v>
      </c>
      <c r="C76" s="179">
        <v>2391.5400490000002</v>
      </c>
      <c r="D76" s="179" t="s">
        <v>1242</v>
      </c>
      <c r="E76" s="62"/>
      <c r="F76" s="193">
        <f t="shared" si="2"/>
        <v>0.19682495845239967</v>
      </c>
      <c r="G76" s="193" t="str">
        <f t="shared" si="3"/>
        <v/>
      </c>
      <c r="H76" s="64"/>
      <c r="L76" s="64"/>
      <c r="M76" s="64"/>
      <c r="N76" s="96"/>
    </row>
    <row r="77" spans="1:14" x14ac:dyDescent="0.25">
      <c r="A77" s="66" t="s">
        <v>169</v>
      </c>
      <c r="B77" s="100" t="s">
        <v>148</v>
      </c>
      <c r="C77" s="181">
        <f>SUM(C70:C76)</f>
        <v>12150.593440000001</v>
      </c>
      <c r="D77" s="181">
        <f>SUM(D70:D76)</f>
        <v>0</v>
      </c>
      <c r="E77" s="83"/>
      <c r="F77" s="194">
        <f>SUM(F70:F76)</f>
        <v>0.99999999999999989</v>
      </c>
      <c r="G77" s="194">
        <f>SUM(G70:G76)</f>
        <v>0</v>
      </c>
      <c r="H77" s="64"/>
      <c r="L77" s="64"/>
      <c r="M77" s="64"/>
      <c r="N77" s="96"/>
    </row>
    <row r="78" spans="1:14" outlineLevel="1" x14ac:dyDescent="0.25">
      <c r="A78" s="66" t="s">
        <v>170</v>
      </c>
      <c r="B78" s="101" t="s">
        <v>171</v>
      </c>
      <c r="C78" s="181"/>
      <c r="D78" s="181"/>
      <c r="E78" s="83"/>
      <c r="F78" s="193">
        <f>IF($C$77=0,"",IF(C78="[for completion]","",C78/$C$77))</f>
        <v>0</v>
      </c>
      <c r="G78" s="193" t="str">
        <f t="shared" ref="G78:G87" si="4">IF($D$77=0,"",IF(D78="[for completion]","",D78/$D$77))</f>
        <v/>
      </c>
      <c r="H78" s="64"/>
      <c r="L78" s="64"/>
      <c r="M78" s="64"/>
      <c r="N78" s="96"/>
    </row>
    <row r="79" spans="1:14" outlineLevel="1" x14ac:dyDescent="0.25">
      <c r="A79" s="66" t="s">
        <v>172</v>
      </c>
      <c r="B79" s="101" t="s">
        <v>173</v>
      </c>
      <c r="C79" s="181">
        <v>907.13240300000007</v>
      </c>
      <c r="D79" s="181"/>
      <c r="E79" s="83"/>
      <c r="F79" s="193">
        <f t="shared" ref="F79:F87" si="5">IF($C$77=0,"",IF(C79="[for completion]","",C79/$C$77))</f>
        <v>7.4657456648471315E-2</v>
      </c>
      <c r="G79" s="193" t="str">
        <f t="shared" si="4"/>
        <v/>
      </c>
      <c r="H79" s="64"/>
      <c r="L79" s="64"/>
      <c r="M79" s="64"/>
      <c r="N79" s="96"/>
    </row>
    <row r="80" spans="1:14" outlineLevel="1" x14ac:dyDescent="0.25">
      <c r="A80" s="66" t="s">
        <v>174</v>
      </c>
      <c r="B80" s="101" t="s">
        <v>175</v>
      </c>
      <c r="C80" s="181">
        <v>819.343165</v>
      </c>
      <c r="D80" s="181"/>
      <c r="E80" s="83"/>
      <c r="F80" s="193">
        <f t="shared" si="5"/>
        <v>6.7432357855271963E-2</v>
      </c>
      <c r="G80" s="193" t="str">
        <f t="shared" si="4"/>
        <v/>
      </c>
      <c r="H80" s="64"/>
      <c r="L80" s="64"/>
      <c r="M80" s="64"/>
      <c r="N80" s="96"/>
    </row>
    <row r="81" spans="1:14" outlineLevel="1" x14ac:dyDescent="0.25">
      <c r="A81" s="66" t="s">
        <v>176</v>
      </c>
      <c r="B81" s="101" t="s">
        <v>177</v>
      </c>
      <c r="C81" s="181">
        <v>474.33544899999998</v>
      </c>
      <c r="D81" s="181"/>
      <c r="E81" s="83"/>
      <c r="F81" s="193">
        <f t="shared" si="5"/>
        <v>3.9038047922702941E-2</v>
      </c>
      <c r="G81" s="193" t="str">
        <f t="shared" si="4"/>
        <v/>
      </c>
      <c r="H81" s="64"/>
      <c r="L81" s="64"/>
      <c r="M81" s="64"/>
      <c r="N81" s="96"/>
    </row>
    <row r="82" spans="1:14" outlineLevel="1" x14ac:dyDescent="0.25">
      <c r="A82" s="66" t="s">
        <v>178</v>
      </c>
      <c r="B82" s="101" t="s">
        <v>179</v>
      </c>
      <c r="C82" s="181">
        <v>609.22447199999999</v>
      </c>
      <c r="D82" s="181"/>
      <c r="E82" s="83"/>
      <c r="F82" s="193">
        <f t="shared" si="5"/>
        <v>5.0139482899199034E-2</v>
      </c>
      <c r="G82" s="19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3">
        <v>5.5</v>
      </c>
      <c r="D89" s="183" t="s">
        <v>1242</v>
      </c>
      <c r="E89" s="80"/>
      <c r="F89" s="199"/>
      <c r="G89" s="200"/>
      <c r="H89" s="64"/>
      <c r="L89" s="64"/>
      <c r="M89" s="64"/>
      <c r="N89" s="96"/>
    </row>
    <row r="90" spans="1:14" x14ac:dyDescent="0.25">
      <c r="B90" s="83"/>
      <c r="C90" s="183"/>
      <c r="D90" s="183"/>
      <c r="E90" s="80"/>
      <c r="F90" s="199"/>
      <c r="G90" s="200"/>
      <c r="H90" s="64"/>
      <c r="L90" s="64"/>
      <c r="M90" s="64"/>
      <c r="N90" s="96"/>
    </row>
    <row r="91" spans="1:14" x14ac:dyDescent="0.25">
      <c r="B91" s="83" t="s">
        <v>1263</v>
      </c>
      <c r="C91" s="198"/>
      <c r="D91" s="198"/>
      <c r="E91" s="80"/>
      <c r="F91" s="200"/>
      <c r="G91" s="200"/>
      <c r="H91" s="64"/>
      <c r="L91" s="64"/>
      <c r="M91" s="64"/>
      <c r="N91" s="96"/>
    </row>
    <row r="92" spans="1:14" x14ac:dyDescent="0.25">
      <c r="A92" s="66" t="s">
        <v>189</v>
      </c>
      <c r="B92" s="83" t="s">
        <v>161</v>
      </c>
      <c r="C92" s="183"/>
      <c r="D92" s="183"/>
      <c r="E92" s="80"/>
      <c r="F92" s="200"/>
      <c r="G92" s="200"/>
      <c r="H92" s="64"/>
      <c r="L92" s="64"/>
      <c r="M92" s="64"/>
      <c r="N92" s="96"/>
    </row>
    <row r="93" spans="1:14" x14ac:dyDescent="0.25">
      <c r="A93" s="66" t="s">
        <v>190</v>
      </c>
      <c r="B93" s="169" t="s">
        <v>1427</v>
      </c>
      <c r="C93" s="179">
        <f>SUM(C102:C103)</f>
        <v>1545.0721469999999</v>
      </c>
      <c r="D93" s="179" t="s">
        <v>1242</v>
      </c>
      <c r="E93" s="62"/>
      <c r="F93" s="193">
        <f>IF($C$100=0,"",IF(C93="[for completion]","",IF(C93="","",C93/$C$100)))</f>
        <v>0.14290356502991947</v>
      </c>
      <c r="G93" s="193" t="str">
        <f>IF($D$100=0,"",IF(D93="[Mark as ND1 if not relevant]","",IF(D93="","",D93/$D$100)))</f>
        <v/>
      </c>
      <c r="H93" s="64"/>
      <c r="L93" s="64"/>
      <c r="M93" s="64"/>
      <c r="N93" s="96"/>
    </row>
    <row r="94" spans="1:14" x14ac:dyDescent="0.25">
      <c r="A94" s="66" t="s">
        <v>191</v>
      </c>
      <c r="B94" s="169" t="s">
        <v>1428</v>
      </c>
      <c r="C94" s="179">
        <f>SUM(C104:C105)</f>
        <v>928.1389979999999</v>
      </c>
      <c r="D94" s="179" t="s">
        <v>1242</v>
      </c>
      <c r="E94" s="62"/>
      <c r="F94" s="193">
        <f t="shared" ref="F94:F99" si="6">IF($C$100=0,"",IF(C94="[for completion]","",IF(C94="","",C94/$C$100)))</f>
        <v>8.5843481105414871E-2</v>
      </c>
      <c r="G94" s="193" t="str">
        <f t="shared" ref="G94:G99" si="7">IF($D$100=0,"",IF(D94="[Mark as ND1 if not relevant]","",IF(D94="","",D94/$D$100)))</f>
        <v/>
      </c>
      <c r="H94" s="64"/>
      <c r="L94" s="64"/>
      <c r="M94" s="64"/>
      <c r="N94" s="96"/>
    </row>
    <row r="95" spans="1:14" x14ac:dyDescent="0.25">
      <c r="A95" s="66" t="s">
        <v>192</v>
      </c>
      <c r="B95" s="169" t="s">
        <v>1429</v>
      </c>
      <c r="C95" s="179">
        <v>1042.5999999999999</v>
      </c>
      <c r="D95" s="179" t="s">
        <v>1242</v>
      </c>
      <c r="E95" s="62"/>
      <c r="F95" s="193">
        <f t="shared" si="6"/>
        <v>9.6429967486944823E-2</v>
      </c>
      <c r="G95" s="193" t="str">
        <f t="shared" si="7"/>
        <v/>
      </c>
      <c r="H95" s="64"/>
      <c r="L95" s="64"/>
      <c r="M95" s="64"/>
      <c r="N95" s="96"/>
    </row>
    <row r="96" spans="1:14" x14ac:dyDescent="0.25">
      <c r="A96" s="66" t="s">
        <v>193</v>
      </c>
      <c r="B96" s="169" t="s">
        <v>1430</v>
      </c>
      <c r="C96" s="179">
        <v>1182.1129189999999</v>
      </c>
      <c r="D96" s="242" t="s">
        <v>1242</v>
      </c>
      <c r="E96" s="62"/>
      <c r="F96" s="193">
        <f t="shared" si="6"/>
        <v>0.10933350311247596</v>
      </c>
      <c r="G96" s="193" t="str">
        <f t="shared" si="7"/>
        <v/>
      </c>
      <c r="H96" s="64"/>
      <c r="L96" s="64"/>
      <c r="M96" s="64"/>
      <c r="N96" s="96"/>
    </row>
    <row r="97" spans="1:14" x14ac:dyDescent="0.25">
      <c r="A97" s="66" t="s">
        <v>194</v>
      </c>
      <c r="B97" s="169" t="s">
        <v>1431</v>
      </c>
      <c r="C97" s="179">
        <v>1226.4419379999999</v>
      </c>
      <c r="D97" s="242" t="s">
        <v>1242</v>
      </c>
      <c r="E97" s="62"/>
      <c r="F97" s="193">
        <f t="shared" si="6"/>
        <v>0.1134334895510892</v>
      </c>
      <c r="G97" s="193" t="str">
        <f t="shared" si="7"/>
        <v/>
      </c>
      <c r="H97" s="64"/>
      <c r="L97" s="64"/>
      <c r="M97" s="64"/>
    </row>
    <row r="98" spans="1:14" x14ac:dyDescent="0.25">
      <c r="A98" s="66" t="s">
        <v>195</v>
      </c>
      <c r="B98" s="169" t="s">
        <v>1432</v>
      </c>
      <c r="C98" s="179">
        <v>3241.5</v>
      </c>
      <c r="D98" s="242" t="s">
        <v>1242</v>
      </c>
      <c r="E98" s="62"/>
      <c r="F98" s="193">
        <f t="shared" si="6"/>
        <v>0.29980600384512918</v>
      </c>
      <c r="G98" s="193" t="str">
        <f t="shared" si="7"/>
        <v/>
      </c>
      <c r="H98" s="64"/>
      <c r="L98" s="64"/>
      <c r="M98" s="64"/>
    </row>
    <row r="99" spans="1:14" x14ac:dyDescent="0.25">
      <c r="A99" s="66" t="s">
        <v>196</v>
      </c>
      <c r="B99" s="169" t="s">
        <v>1433</v>
      </c>
      <c r="C99" s="179">
        <v>1646.125614</v>
      </c>
      <c r="D99" s="242" t="s">
        <v>1242</v>
      </c>
      <c r="E99" s="62"/>
      <c r="F99" s="193">
        <f t="shared" si="6"/>
        <v>0.15224998986902658</v>
      </c>
      <c r="G99" s="193" t="str">
        <f t="shared" si="7"/>
        <v/>
      </c>
      <c r="H99" s="64"/>
      <c r="L99" s="64"/>
      <c r="M99" s="64"/>
    </row>
    <row r="100" spans="1:14" x14ac:dyDescent="0.25">
      <c r="A100" s="66" t="s">
        <v>197</v>
      </c>
      <c r="B100" s="100" t="s">
        <v>148</v>
      </c>
      <c r="C100" s="181">
        <f>SUM(C93:C99)</f>
        <v>10811.991615999999</v>
      </c>
      <c r="D100" s="181">
        <f>SUM(D93:D99)</f>
        <v>0</v>
      </c>
      <c r="E100" s="83"/>
      <c r="F100" s="194">
        <f>SUM(F93:F99)</f>
        <v>1</v>
      </c>
      <c r="G100" s="194">
        <f>SUM(G93:G99)</f>
        <v>0</v>
      </c>
      <c r="H100" s="64"/>
      <c r="L100" s="64"/>
      <c r="M100" s="64"/>
    </row>
    <row r="101" spans="1:14" outlineLevel="1" x14ac:dyDescent="0.25">
      <c r="A101" s="66" t="s">
        <v>198</v>
      </c>
      <c r="B101" s="101" t="s">
        <v>171</v>
      </c>
      <c r="C101" s="181"/>
      <c r="D101" s="181"/>
      <c r="E101" s="83"/>
      <c r="F101" s="193">
        <f t="shared" ref="F101:F105" si="8">IF($C$100=0,"",IF(C101="[for completion]","",C101/$C$100))</f>
        <v>0</v>
      </c>
      <c r="G101" s="193" t="str">
        <f t="shared" ref="G101:G105" si="9">IF($D$100=0,"",IF(D101="[for completion]","",D101/$D$100))</f>
        <v/>
      </c>
      <c r="H101" s="64"/>
      <c r="L101" s="64"/>
      <c r="M101" s="64"/>
    </row>
    <row r="102" spans="1:14" outlineLevel="1" x14ac:dyDescent="0.25">
      <c r="A102" s="66" t="s">
        <v>199</v>
      </c>
      <c r="B102" s="101" t="s">
        <v>173</v>
      </c>
      <c r="C102" s="181">
        <v>307.93934000000002</v>
      </c>
      <c r="D102" s="181"/>
      <c r="E102" s="83"/>
      <c r="F102" s="193">
        <f t="shared" si="8"/>
        <v>2.84812780972101E-2</v>
      </c>
      <c r="G102" s="193" t="str">
        <f t="shared" si="9"/>
        <v/>
      </c>
      <c r="H102" s="64"/>
      <c r="L102" s="64"/>
      <c r="M102" s="64"/>
    </row>
    <row r="103" spans="1:14" outlineLevel="1" x14ac:dyDescent="0.25">
      <c r="A103" s="66" t="s">
        <v>200</v>
      </c>
      <c r="B103" s="101" t="s">
        <v>175</v>
      </c>
      <c r="C103" s="181">
        <v>1237.132807</v>
      </c>
      <c r="D103" s="181"/>
      <c r="E103" s="83"/>
      <c r="F103" s="193">
        <f t="shared" si="8"/>
        <v>0.11442228693270937</v>
      </c>
      <c r="G103" s="193" t="str">
        <f t="shared" si="9"/>
        <v/>
      </c>
      <c r="H103" s="64"/>
      <c r="L103" s="64"/>
      <c r="M103" s="64"/>
    </row>
    <row r="104" spans="1:14" outlineLevel="1" x14ac:dyDescent="0.25">
      <c r="A104" s="66" t="s">
        <v>201</v>
      </c>
      <c r="B104" s="101" t="s">
        <v>177</v>
      </c>
      <c r="C104" s="181">
        <v>591.94706599999995</v>
      </c>
      <c r="D104" s="181"/>
      <c r="E104" s="83"/>
      <c r="F104" s="193">
        <f t="shared" si="8"/>
        <v>5.4749123660437729E-2</v>
      </c>
      <c r="G104" s="193" t="str">
        <f t="shared" si="9"/>
        <v/>
      </c>
      <c r="H104" s="64"/>
      <c r="L104" s="64"/>
      <c r="M104" s="64"/>
    </row>
    <row r="105" spans="1:14" outlineLevel="1" x14ac:dyDescent="0.25">
      <c r="A105" s="66" t="s">
        <v>202</v>
      </c>
      <c r="B105" s="101" t="s">
        <v>179</v>
      </c>
      <c r="C105" s="181">
        <v>336.19193200000001</v>
      </c>
      <c r="D105" s="181"/>
      <c r="E105" s="83"/>
      <c r="F105" s="193">
        <f t="shared" si="8"/>
        <v>3.1094357444977141E-2</v>
      </c>
      <c r="G105" s="19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6" t="s">
        <v>1458</v>
      </c>
      <c r="C111" s="88" t="s">
        <v>208</v>
      </c>
      <c r="D111" s="88" t="s">
        <v>209</v>
      </c>
      <c r="E111" s="87"/>
      <c r="F111" s="88" t="s">
        <v>210</v>
      </c>
      <c r="G111" s="88" t="s">
        <v>211</v>
      </c>
      <c r="H111" s="64"/>
      <c r="L111" s="64"/>
      <c r="M111" s="64"/>
    </row>
    <row r="112" spans="1:14" s="102" customFormat="1" x14ac:dyDescent="0.25">
      <c r="A112" s="66" t="s">
        <v>212</v>
      </c>
      <c r="B112" s="83" t="s">
        <v>213</v>
      </c>
      <c r="C112" s="179">
        <v>12022.424164</v>
      </c>
      <c r="D112" s="179">
        <v>12022.424164</v>
      </c>
      <c r="E112" s="92"/>
      <c r="F112" s="193">
        <f>IF($C$129=0,"",IF(C112="[for completion]","",IF(C112="","",C112/$C$129)))</f>
        <v>0.98945160368969198</v>
      </c>
      <c r="G112" s="193">
        <f>IF($D$129=0,"",IF(D112="[for completion]","",IF(D112="","",D112/$D$129)))</f>
        <v>0.98945160368969198</v>
      </c>
      <c r="I112" s="66"/>
      <c r="J112" s="66"/>
      <c r="K112" s="66"/>
      <c r="L112" s="64" t="s">
        <v>1436</v>
      </c>
      <c r="M112" s="64"/>
      <c r="N112" s="64"/>
    </row>
    <row r="113" spans="1:14" s="102" customFormat="1" x14ac:dyDescent="0.25">
      <c r="A113" s="66" t="s">
        <v>214</v>
      </c>
      <c r="B113" s="83" t="s">
        <v>1437</v>
      </c>
      <c r="C113" s="179">
        <v>0</v>
      </c>
      <c r="D113" s="179">
        <v>0</v>
      </c>
      <c r="E113" s="92"/>
      <c r="F113" s="193">
        <f t="shared" ref="F113:F128" si="10">IF($C$129=0,"",IF(C113="[for completion]","",IF(C113="","",C113/$C$129)))</f>
        <v>0</v>
      </c>
      <c r="G113" s="193">
        <f t="shared" ref="G113:G128" si="11">IF($D$129=0,"",IF(D113="[for completion]","",IF(D113="","",D113/$D$129)))</f>
        <v>0</v>
      </c>
      <c r="I113" s="66"/>
      <c r="J113" s="66"/>
      <c r="K113" s="66"/>
      <c r="L113" s="83" t="s">
        <v>1437</v>
      </c>
      <c r="M113" s="64"/>
      <c r="N113" s="64"/>
    </row>
    <row r="114" spans="1:14" s="102" customFormat="1" x14ac:dyDescent="0.25">
      <c r="A114" s="66" t="s">
        <v>215</v>
      </c>
      <c r="B114" s="83" t="s">
        <v>222</v>
      </c>
      <c r="C114" s="179">
        <v>0</v>
      </c>
      <c r="D114" s="179">
        <v>0</v>
      </c>
      <c r="E114" s="92"/>
      <c r="F114" s="193">
        <f t="shared" si="10"/>
        <v>0</v>
      </c>
      <c r="G114" s="193">
        <f t="shared" si="11"/>
        <v>0</v>
      </c>
      <c r="I114" s="66"/>
      <c r="J114" s="66"/>
      <c r="K114" s="66"/>
      <c r="L114" s="83" t="s">
        <v>222</v>
      </c>
      <c r="M114" s="64"/>
      <c r="N114" s="64"/>
    </row>
    <row r="115" spans="1:14" s="102" customFormat="1" x14ac:dyDescent="0.25">
      <c r="A115" s="66" t="s">
        <v>216</v>
      </c>
      <c r="B115" s="83" t="s">
        <v>1438</v>
      </c>
      <c r="C115" s="179">
        <v>0</v>
      </c>
      <c r="D115" s="179">
        <v>0</v>
      </c>
      <c r="E115" s="92"/>
      <c r="F115" s="193">
        <f t="shared" si="10"/>
        <v>0</v>
      </c>
      <c r="G115" s="193">
        <f t="shared" si="11"/>
        <v>0</v>
      </c>
      <c r="I115" s="66"/>
      <c r="J115" s="66"/>
      <c r="K115" s="66"/>
      <c r="L115" s="83" t="s">
        <v>1438</v>
      </c>
      <c r="M115" s="64"/>
      <c r="N115" s="64"/>
    </row>
    <row r="116" spans="1:14" s="102" customFormat="1" x14ac:dyDescent="0.25">
      <c r="A116" s="66" t="s">
        <v>218</v>
      </c>
      <c r="B116" s="83" t="s">
        <v>1439</v>
      </c>
      <c r="C116" s="179">
        <v>1.065615</v>
      </c>
      <c r="D116" s="179">
        <v>1.065615</v>
      </c>
      <c r="E116" s="92"/>
      <c r="F116" s="193">
        <f t="shared" si="10"/>
        <v>8.7700654733428447E-5</v>
      </c>
      <c r="G116" s="193">
        <f t="shared" si="11"/>
        <v>8.7700654733428447E-5</v>
      </c>
      <c r="I116" s="66"/>
      <c r="J116" s="66"/>
      <c r="K116" s="66"/>
      <c r="L116" s="83" t="s">
        <v>1439</v>
      </c>
      <c r="M116" s="64"/>
      <c r="N116" s="64"/>
    </row>
    <row r="117" spans="1:14" s="102" customFormat="1" x14ac:dyDescent="0.25">
      <c r="A117" s="66" t="s">
        <v>219</v>
      </c>
      <c r="B117" s="83" t="s">
        <v>224</v>
      </c>
      <c r="C117" s="179">
        <v>0</v>
      </c>
      <c r="D117" s="179">
        <v>0</v>
      </c>
      <c r="E117" s="83"/>
      <c r="F117" s="193">
        <f t="shared" si="10"/>
        <v>0</v>
      </c>
      <c r="G117" s="193">
        <f t="shared" si="11"/>
        <v>0</v>
      </c>
      <c r="I117" s="66"/>
      <c r="J117" s="66"/>
      <c r="K117" s="66"/>
      <c r="L117" s="83" t="s">
        <v>224</v>
      </c>
      <c r="M117" s="64"/>
      <c r="N117" s="64"/>
    </row>
    <row r="118" spans="1:14" x14ac:dyDescent="0.25">
      <c r="A118" s="66" t="s">
        <v>220</v>
      </c>
      <c r="B118" s="83" t="s">
        <v>226</v>
      </c>
      <c r="C118" s="179">
        <v>0</v>
      </c>
      <c r="D118" s="179">
        <v>0</v>
      </c>
      <c r="E118" s="83"/>
      <c r="F118" s="193">
        <f t="shared" si="10"/>
        <v>0</v>
      </c>
      <c r="G118" s="193">
        <f t="shared" si="11"/>
        <v>0</v>
      </c>
      <c r="L118" s="83" t="s">
        <v>226</v>
      </c>
      <c r="M118" s="64"/>
    </row>
    <row r="119" spans="1:14" x14ac:dyDescent="0.25">
      <c r="A119" s="66" t="s">
        <v>221</v>
      </c>
      <c r="B119" s="83" t="s">
        <v>1440</v>
      </c>
      <c r="C119" s="179">
        <v>0</v>
      </c>
      <c r="D119" s="179">
        <v>0</v>
      </c>
      <c r="E119" s="83"/>
      <c r="F119" s="193">
        <f t="shared" si="10"/>
        <v>0</v>
      </c>
      <c r="G119" s="193">
        <f t="shared" si="11"/>
        <v>0</v>
      </c>
      <c r="L119" s="83" t="s">
        <v>1440</v>
      </c>
      <c r="M119" s="64"/>
    </row>
    <row r="120" spans="1:14" x14ac:dyDescent="0.25">
      <c r="A120" s="66" t="s">
        <v>223</v>
      </c>
      <c r="B120" s="83" t="s">
        <v>228</v>
      </c>
      <c r="C120" s="179">
        <v>0</v>
      </c>
      <c r="D120" s="179">
        <v>0</v>
      </c>
      <c r="E120" s="83"/>
      <c r="F120" s="193">
        <f t="shared" si="10"/>
        <v>0</v>
      </c>
      <c r="G120" s="193">
        <f t="shared" si="11"/>
        <v>0</v>
      </c>
      <c r="L120" s="83" t="s">
        <v>228</v>
      </c>
      <c r="M120" s="64"/>
    </row>
    <row r="121" spans="1:14" x14ac:dyDescent="0.25">
      <c r="A121" s="66" t="s">
        <v>225</v>
      </c>
      <c r="B121" s="83" t="s">
        <v>1447</v>
      </c>
      <c r="C121" s="179">
        <v>0</v>
      </c>
      <c r="D121" s="179">
        <v>0</v>
      </c>
      <c r="E121" s="83"/>
      <c r="F121" s="193">
        <f t="shared" ref="F121" si="12">IF($C$129=0,"",IF(C121="[for completion]","",IF(C121="","",C121/$C$129)))</f>
        <v>0</v>
      </c>
      <c r="G121" s="193">
        <f t="shared" ref="G121" si="13">IF($D$129=0,"",IF(D121="[for completion]","",IF(D121="","",D121/$D$129)))</f>
        <v>0</v>
      </c>
      <c r="L121" s="83"/>
      <c r="M121" s="64"/>
    </row>
    <row r="122" spans="1:14" x14ac:dyDescent="0.25">
      <c r="A122" s="66" t="s">
        <v>227</v>
      </c>
      <c r="B122" s="83" t="s">
        <v>230</v>
      </c>
      <c r="C122" s="179">
        <v>0</v>
      </c>
      <c r="D122" s="179">
        <v>0</v>
      </c>
      <c r="E122" s="83"/>
      <c r="F122" s="193">
        <f t="shared" si="10"/>
        <v>0</v>
      </c>
      <c r="G122" s="193">
        <f t="shared" si="11"/>
        <v>0</v>
      </c>
      <c r="L122" s="83" t="s">
        <v>230</v>
      </c>
      <c r="M122" s="64"/>
    </row>
    <row r="123" spans="1:14" x14ac:dyDescent="0.25">
      <c r="A123" s="66" t="s">
        <v>229</v>
      </c>
      <c r="B123" s="83" t="s">
        <v>217</v>
      </c>
      <c r="C123" s="179">
        <v>0</v>
      </c>
      <c r="D123" s="179">
        <v>0</v>
      </c>
      <c r="E123" s="83"/>
      <c r="F123" s="193">
        <f t="shared" si="10"/>
        <v>0</v>
      </c>
      <c r="G123" s="193">
        <f t="shared" si="11"/>
        <v>0</v>
      </c>
      <c r="L123" s="83" t="s">
        <v>217</v>
      </c>
      <c r="M123" s="64"/>
    </row>
    <row r="124" spans="1:14" x14ac:dyDescent="0.25">
      <c r="A124" s="66" t="s">
        <v>231</v>
      </c>
      <c r="B124" s="169" t="s">
        <v>1442</v>
      </c>
      <c r="C124" s="179">
        <v>0</v>
      </c>
      <c r="D124" s="179">
        <v>0</v>
      </c>
      <c r="E124" s="83"/>
      <c r="F124" s="193">
        <f t="shared" si="10"/>
        <v>0</v>
      </c>
      <c r="G124" s="193">
        <f t="shared" si="11"/>
        <v>0</v>
      </c>
      <c r="L124" s="169" t="s">
        <v>1442</v>
      </c>
      <c r="M124" s="64"/>
    </row>
    <row r="125" spans="1:14" x14ac:dyDescent="0.25">
      <c r="A125" s="66" t="s">
        <v>233</v>
      </c>
      <c r="B125" s="83" t="s">
        <v>232</v>
      </c>
      <c r="C125" s="179">
        <v>0</v>
      </c>
      <c r="D125" s="179">
        <v>0</v>
      </c>
      <c r="E125" s="83"/>
      <c r="F125" s="193">
        <f t="shared" si="10"/>
        <v>0</v>
      </c>
      <c r="G125" s="193">
        <f t="shared" si="11"/>
        <v>0</v>
      </c>
      <c r="L125" s="83" t="s">
        <v>232</v>
      </c>
      <c r="M125" s="64"/>
    </row>
    <row r="126" spans="1:14" x14ac:dyDescent="0.25">
      <c r="A126" s="66" t="s">
        <v>235</v>
      </c>
      <c r="B126" s="83" t="s">
        <v>234</v>
      </c>
      <c r="C126" s="179">
        <v>0</v>
      </c>
      <c r="D126" s="179">
        <v>0</v>
      </c>
      <c r="E126" s="83"/>
      <c r="F126" s="193">
        <f t="shared" si="10"/>
        <v>0</v>
      </c>
      <c r="G126" s="193">
        <f t="shared" si="11"/>
        <v>0</v>
      </c>
      <c r="H126" s="96"/>
      <c r="L126" s="83" t="s">
        <v>234</v>
      </c>
      <c r="M126" s="64"/>
    </row>
    <row r="127" spans="1:14" x14ac:dyDescent="0.25">
      <c r="A127" s="66" t="s">
        <v>236</v>
      </c>
      <c r="B127" s="83" t="s">
        <v>1441</v>
      </c>
      <c r="C127" s="179">
        <v>127.10366</v>
      </c>
      <c r="D127" s="179">
        <v>127.10366</v>
      </c>
      <c r="E127" s="83"/>
      <c r="F127" s="193">
        <f t="shared" ref="F127" si="14">IF($C$129=0,"",IF(C127="[for completion]","",IF(C127="","",C127/$C$129)))</f>
        <v>1.0460695655574555E-2</v>
      </c>
      <c r="G127" s="193">
        <f t="shared" ref="G127" si="15">IF($D$129=0,"",IF(D127="[for completion]","",IF(D127="","",D127/$D$129)))</f>
        <v>1.0460695655574555E-2</v>
      </c>
      <c r="H127" s="64"/>
      <c r="L127" s="83" t="s">
        <v>1441</v>
      </c>
      <c r="M127" s="64"/>
    </row>
    <row r="128" spans="1:14" x14ac:dyDescent="0.25">
      <c r="A128" s="66" t="s">
        <v>1443</v>
      </c>
      <c r="B128" s="83" t="s">
        <v>146</v>
      </c>
      <c r="C128" s="179">
        <v>0</v>
      </c>
      <c r="D128" s="179">
        <v>0</v>
      </c>
      <c r="E128" s="83"/>
      <c r="F128" s="193">
        <f t="shared" si="10"/>
        <v>0</v>
      </c>
      <c r="G128" s="193">
        <f t="shared" si="11"/>
        <v>0</v>
      </c>
      <c r="H128" s="64"/>
      <c r="L128" s="64"/>
      <c r="M128" s="64"/>
    </row>
    <row r="129" spans="1:14" x14ac:dyDescent="0.25">
      <c r="A129" s="66" t="s">
        <v>1446</v>
      </c>
      <c r="B129" s="100" t="s">
        <v>148</v>
      </c>
      <c r="C129" s="179">
        <f>SUM(C112:C128)</f>
        <v>12150.593439</v>
      </c>
      <c r="D129" s="179">
        <f>SUM(D112:D128)</f>
        <v>12150.593439</v>
      </c>
      <c r="E129" s="83"/>
      <c r="F129" s="173">
        <f>SUM(F112:F128)</f>
        <v>0.99999999999999989</v>
      </c>
      <c r="G129" s="173">
        <f>SUM(G112:G128)</f>
        <v>0.99999999999999989</v>
      </c>
      <c r="H129" s="64"/>
      <c r="L129" s="64"/>
      <c r="M129" s="64"/>
    </row>
    <row r="130" spans="1:14" outlineLevel="1" x14ac:dyDescent="0.25">
      <c r="A130" s="66" t="s">
        <v>237</v>
      </c>
      <c r="B130" s="95" t="s">
        <v>150</v>
      </c>
      <c r="C130" s="179"/>
      <c r="D130" s="179"/>
      <c r="E130" s="83"/>
      <c r="F130" s="193" t="str">
        <f>IF($C$129=0,"",IF(C130="[for completion]","",IF(C130="","",C130/$C$129)))</f>
        <v/>
      </c>
      <c r="G130" s="193" t="str">
        <f>IF($D$129=0,"",IF(D130="[for completion]","",IF(D130="","",D130/$D$129)))</f>
        <v/>
      </c>
      <c r="H130" s="64"/>
      <c r="L130" s="64"/>
      <c r="M130" s="64"/>
    </row>
    <row r="131" spans="1:14" outlineLevel="1" x14ac:dyDescent="0.25">
      <c r="A131" s="66" t="s">
        <v>238</v>
      </c>
      <c r="B131" s="95" t="s">
        <v>150</v>
      </c>
      <c r="C131" s="179"/>
      <c r="D131" s="179"/>
      <c r="E131" s="83"/>
      <c r="F131" s="193">
        <f t="shared" ref="F131:F136" si="16">IF($C$129=0,"",IF(C131="[for completion]","",C131/$C$129))</f>
        <v>0</v>
      </c>
      <c r="G131" s="193">
        <f t="shared" ref="G131:G136" si="17">IF($D$129=0,"",IF(D131="[for completion]","",D131/$D$129))</f>
        <v>0</v>
      </c>
      <c r="H131" s="64"/>
      <c r="L131" s="64"/>
      <c r="M131" s="64"/>
    </row>
    <row r="132" spans="1:14" outlineLevel="1" x14ac:dyDescent="0.25">
      <c r="A132" s="66" t="s">
        <v>239</v>
      </c>
      <c r="B132" s="95" t="s">
        <v>150</v>
      </c>
      <c r="C132" s="179"/>
      <c r="D132" s="179"/>
      <c r="E132" s="83"/>
      <c r="F132" s="193">
        <f t="shared" si="16"/>
        <v>0</v>
      </c>
      <c r="G132" s="193">
        <f t="shared" si="17"/>
        <v>0</v>
      </c>
      <c r="H132" s="64"/>
      <c r="L132" s="64"/>
      <c r="M132" s="64"/>
    </row>
    <row r="133" spans="1:14" outlineLevel="1" x14ac:dyDescent="0.25">
      <c r="A133" s="66" t="s">
        <v>240</v>
      </c>
      <c r="B133" s="95" t="s">
        <v>150</v>
      </c>
      <c r="C133" s="179"/>
      <c r="D133" s="179"/>
      <c r="E133" s="83"/>
      <c r="F133" s="193">
        <f t="shared" si="16"/>
        <v>0</v>
      </c>
      <c r="G133" s="193">
        <f t="shared" si="17"/>
        <v>0</v>
      </c>
      <c r="H133" s="64"/>
      <c r="L133" s="64"/>
      <c r="M133" s="64"/>
    </row>
    <row r="134" spans="1:14" outlineLevel="1" x14ac:dyDescent="0.25">
      <c r="A134" s="66" t="s">
        <v>241</v>
      </c>
      <c r="B134" s="95" t="s">
        <v>150</v>
      </c>
      <c r="C134" s="179"/>
      <c r="D134" s="179"/>
      <c r="E134" s="83"/>
      <c r="F134" s="193">
        <f t="shared" si="16"/>
        <v>0</v>
      </c>
      <c r="G134" s="193">
        <f t="shared" si="17"/>
        <v>0</v>
      </c>
      <c r="H134" s="64"/>
      <c r="L134" s="64"/>
      <c r="M134" s="64"/>
    </row>
    <row r="135" spans="1:14" outlineLevel="1" x14ac:dyDescent="0.25">
      <c r="A135" s="66" t="s">
        <v>242</v>
      </c>
      <c r="B135" s="95" t="s">
        <v>150</v>
      </c>
      <c r="C135" s="179"/>
      <c r="D135" s="179"/>
      <c r="E135" s="83"/>
      <c r="F135" s="193">
        <f t="shared" si="16"/>
        <v>0</v>
      </c>
      <c r="G135" s="193">
        <f t="shared" si="17"/>
        <v>0</v>
      </c>
      <c r="H135" s="64"/>
      <c r="L135" s="64"/>
      <c r="M135" s="64"/>
    </row>
    <row r="136" spans="1:14" outlineLevel="1" x14ac:dyDescent="0.25">
      <c r="A136" s="66" t="s">
        <v>243</v>
      </c>
      <c r="B136" s="95" t="s">
        <v>150</v>
      </c>
      <c r="C136" s="179"/>
      <c r="D136" s="179"/>
      <c r="E136" s="83"/>
      <c r="F136" s="193">
        <f t="shared" si="16"/>
        <v>0</v>
      </c>
      <c r="G136" s="19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9">
        <v>10794.333132</v>
      </c>
      <c r="D138" s="179">
        <v>10794.333132</v>
      </c>
      <c r="E138" s="92"/>
      <c r="F138" s="193">
        <f>IF($C$155=0,"",IF(C138="[for completion]","",IF(C138="","",C138/$C$155)))</f>
        <v>0.99836676852650952</v>
      </c>
      <c r="G138" s="193">
        <f>IF($D$155=0,"",IF(D138="[for completion]","",IF(D138="","",D138/$D$155)))</f>
        <v>0.99836676852650952</v>
      </c>
      <c r="H138" s="64"/>
      <c r="I138" s="66"/>
      <c r="J138" s="66"/>
      <c r="K138" s="66"/>
      <c r="L138" s="64"/>
      <c r="M138" s="64"/>
      <c r="N138" s="64"/>
    </row>
    <row r="139" spans="1:14" s="102" customFormat="1" x14ac:dyDescent="0.25">
      <c r="A139" s="66" t="s">
        <v>246</v>
      </c>
      <c r="B139" s="83" t="s">
        <v>1437</v>
      </c>
      <c r="C139" s="179">
        <v>0</v>
      </c>
      <c r="D139" s="179">
        <v>0</v>
      </c>
      <c r="E139" s="92"/>
      <c r="F139" s="193">
        <f t="shared" ref="F139:F146" si="18">IF($C$155=0,"",IF(C139="[for completion]","",IF(C139="","",C139/$C$155)))</f>
        <v>0</v>
      </c>
      <c r="G139" s="193">
        <f t="shared" ref="G139:G146" si="19">IF($D$155=0,"",IF(D139="[for completion]","",IF(D139="","",D139/$D$155)))</f>
        <v>0</v>
      </c>
      <c r="H139" s="64"/>
      <c r="I139" s="66"/>
      <c r="J139" s="66"/>
      <c r="K139" s="66"/>
      <c r="L139" s="64"/>
      <c r="M139" s="64"/>
      <c r="N139" s="64"/>
    </row>
    <row r="140" spans="1:14" s="102" customFormat="1" x14ac:dyDescent="0.25">
      <c r="A140" s="66" t="s">
        <v>247</v>
      </c>
      <c r="B140" s="83" t="s">
        <v>222</v>
      </c>
      <c r="C140" s="179">
        <v>0</v>
      </c>
      <c r="D140" s="179">
        <v>0</v>
      </c>
      <c r="E140" s="92"/>
      <c r="F140" s="193">
        <f t="shared" si="18"/>
        <v>0</v>
      </c>
      <c r="G140" s="193">
        <f t="shared" si="19"/>
        <v>0</v>
      </c>
      <c r="H140" s="64"/>
      <c r="I140" s="66"/>
      <c r="J140" s="66"/>
      <c r="K140" s="66"/>
      <c r="L140" s="64"/>
      <c r="M140" s="64"/>
      <c r="N140" s="64"/>
    </row>
    <row r="141" spans="1:14" s="102" customFormat="1" x14ac:dyDescent="0.25">
      <c r="A141" s="66" t="s">
        <v>248</v>
      </c>
      <c r="B141" s="83" t="s">
        <v>1438</v>
      </c>
      <c r="C141" s="179">
        <v>0</v>
      </c>
      <c r="D141" s="179">
        <v>0</v>
      </c>
      <c r="E141" s="92"/>
      <c r="F141" s="193">
        <f t="shared" si="18"/>
        <v>0</v>
      </c>
      <c r="G141" s="193">
        <f t="shared" si="19"/>
        <v>0</v>
      </c>
      <c r="H141" s="64"/>
      <c r="I141" s="66"/>
      <c r="J141" s="66"/>
      <c r="K141" s="66"/>
      <c r="L141" s="64"/>
      <c r="M141" s="64"/>
      <c r="N141" s="64"/>
    </row>
    <row r="142" spans="1:14" s="102" customFormat="1" x14ac:dyDescent="0.25">
      <c r="A142" s="66" t="s">
        <v>249</v>
      </c>
      <c r="B142" s="83" t="s">
        <v>1439</v>
      </c>
      <c r="C142" s="179">
        <v>0</v>
      </c>
      <c r="D142" s="179">
        <v>0</v>
      </c>
      <c r="E142" s="92"/>
      <c r="F142" s="193">
        <f t="shared" si="18"/>
        <v>0</v>
      </c>
      <c r="G142" s="193">
        <f t="shared" si="19"/>
        <v>0</v>
      </c>
      <c r="H142" s="64"/>
      <c r="I142" s="66"/>
      <c r="J142" s="66"/>
      <c r="K142" s="66"/>
      <c r="L142" s="64"/>
      <c r="M142" s="64"/>
      <c r="N142" s="64"/>
    </row>
    <row r="143" spans="1:14" s="102" customFormat="1" x14ac:dyDescent="0.25">
      <c r="A143" s="66" t="s">
        <v>250</v>
      </c>
      <c r="B143" s="83" t="s">
        <v>224</v>
      </c>
      <c r="C143" s="179">
        <v>0</v>
      </c>
      <c r="D143" s="179">
        <v>0</v>
      </c>
      <c r="E143" s="83"/>
      <c r="F143" s="193">
        <f t="shared" si="18"/>
        <v>0</v>
      </c>
      <c r="G143" s="193">
        <f t="shared" si="19"/>
        <v>0</v>
      </c>
      <c r="H143" s="64"/>
      <c r="I143" s="66"/>
      <c r="J143" s="66"/>
      <c r="K143" s="66"/>
      <c r="L143" s="64"/>
      <c r="M143" s="64"/>
      <c r="N143" s="64"/>
    </row>
    <row r="144" spans="1:14" x14ac:dyDescent="0.25">
      <c r="A144" s="66" t="s">
        <v>251</v>
      </c>
      <c r="B144" s="83" t="s">
        <v>226</v>
      </c>
      <c r="C144" s="179">
        <v>0</v>
      </c>
      <c r="D144" s="179">
        <v>0</v>
      </c>
      <c r="E144" s="83"/>
      <c r="F144" s="193">
        <f t="shared" si="18"/>
        <v>0</v>
      </c>
      <c r="G144" s="193">
        <f t="shared" si="19"/>
        <v>0</v>
      </c>
      <c r="H144" s="64"/>
      <c r="L144" s="64"/>
      <c r="M144" s="64"/>
    </row>
    <row r="145" spans="1:14" x14ac:dyDescent="0.25">
      <c r="A145" s="66" t="s">
        <v>252</v>
      </c>
      <c r="B145" s="83" t="s">
        <v>1440</v>
      </c>
      <c r="C145" s="179">
        <v>0</v>
      </c>
      <c r="D145" s="179">
        <v>0</v>
      </c>
      <c r="E145" s="83"/>
      <c r="F145" s="193">
        <f t="shared" si="18"/>
        <v>0</v>
      </c>
      <c r="G145" s="193">
        <f t="shared" si="19"/>
        <v>0</v>
      </c>
      <c r="H145" s="64"/>
      <c r="L145" s="64"/>
      <c r="M145" s="64"/>
      <c r="N145" s="96"/>
    </row>
    <row r="146" spans="1:14" x14ac:dyDescent="0.25">
      <c r="A146" s="66" t="s">
        <v>253</v>
      </c>
      <c r="B146" s="83" t="s">
        <v>228</v>
      </c>
      <c r="C146" s="179">
        <v>0</v>
      </c>
      <c r="D146" s="179">
        <v>0</v>
      </c>
      <c r="E146" s="83"/>
      <c r="F146" s="193">
        <f t="shared" si="18"/>
        <v>0</v>
      </c>
      <c r="G146" s="193">
        <f t="shared" si="19"/>
        <v>0</v>
      </c>
      <c r="H146" s="64"/>
      <c r="L146" s="64"/>
      <c r="M146" s="64"/>
      <c r="N146" s="96"/>
    </row>
    <row r="147" spans="1:14" x14ac:dyDescent="0.25">
      <c r="A147" s="66" t="s">
        <v>254</v>
      </c>
      <c r="B147" s="83" t="s">
        <v>1447</v>
      </c>
      <c r="C147" s="179">
        <v>0</v>
      </c>
      <c r="D147" s="179">
        <v>0</v>
      </c>
      <c r="E147" s="83"/>
      <c r="F147" s="193">
        <f t="shared" ref="F147" si="20">IF($C$155=0,"",IF(C147="[for completion]","",IF(C147="","",C147/$C$155)))</f>
        <v>0</v>
      </c>
      <c r="G147" s="193">
        <f t="shared" ref="G147" si="21">IF($D$155=0,"",IF(D147="[for completion]","",IF(D147="","",D147/$D$155)))</f>
        <v>0</v>
      </c>
      <c r="H147" s="64"/>
      <c r="L147" s="64"/>
      <c r="M147" s="64"/>
      <c r="N147" s="96"/>
    </row>
    <row r="148" spans="1:14" x14ac:dyDescent="0.25">
      <c r="A148" s="66" t="s">
        <v>255</v>
      </c>
      <c r="B148" s="83" t="s">
        <v>230</v>
      </c>
      <c r="C148" s="179">
        <v>0</v>
      </c>
      <c r="D148" s="179">
        <v>0</v>
      </c>
      <c r="E148" s="83"/>
      <c r="F148" s="193">
        <f t="shared" ref="F148:F154" si="22">IF($C$155=0,"",IF(C148="[for completion]","",IF(C148="","",C148/$C$155)))</f>
        <v>0</v>
      </c>
      <c r="G148" s="193">
        <f t="shared" ref="G148:G154" si="23">IF($D$155=0,"",IF(D148="[for completion]","",IF(D148="","",D148/$D$155)))</f>
        <v>0</v>
      </c>
      <c r="H148" s="64"/>
      <c r="L148" s="64"/>
      <c r="M148" s="64"/>
      <c r="N148" s="96"/>
    </row>
    <row r="149" spans="1:14" x14ac:dyDescent="0.25">
      <c r="A149" s="66" t="s">
        <v>256</v>
      </c>
      <c r="B149" s="83" t="s">
        <v>217</v>
      </c>
      <c r="C149" s="179">
        <v>0</v>
      </c>
      <c r="D149" s="179">
        <v>0</v>
      </c>
      <c r="E149" s="83"/>
      <c r="F149" s="193">
        <f t="shared" si="22"/>
        <v>0</v>
      </c>
      <c r="G149" s="193">
        <f t="shared" si="23"/>
        <v>0</v>
      </c>
      <c r="H149" s="64"/>
      <c r="L149" s="64"/>
      <c r="M149" s="64"/>
      <c r="N149" s="96"/>
    </row>
    <row r="150" spans="1:14" x14ac:dyDescent="0.25">
      <c r="A150" s="66" t="s">
        <v>257</v>
      </c>
      <c r="B150" s="169" t="s">
        <v>1442</v>
      </c>
      <c r="C150" s="179">
        <v>0</v>
      </c>
      <c r="D150" s="179">
        <v>0</v>
      </c>
      <c r="E150" s="83"/>
      <c r="F150" s="193">
        <f t="shared" si="22"/>
        <v>0</v>
      </c>
      <c r="G150" s="193">
        <f t="shared" si="23"/>
        <v>0</v>
      </c>
      <c r="H150" s="64"/>
      <c r="L150" s="64"/>
      <c r="M150" s="64"/>
      <c r="N150" s="96"/>
    </row>
    <row r="151" spans="1:14" x14ac:dyDescent="0.25">
      <c r="A151" s="66" t="s">
        <v>258</v>
      </c>
      <c r="B151" s="83" t="s">
        <v>232</v>
      </c>
      <c r="C151" s="179">
        <v>0</v>
      </c>
      <c r="D151" s="179">
        <v>0</v>
      </c>
      <c r="E151" s="83"/>
      <c r="F151" s="193">
        <f t="shared" si="22"/>
        <v>0</v>
      </c>
      <c r="G151" s="193">
        <f t="shared" si="23"/>
        <v>0</v>
      </c>
      <c r="H151" s="64"/>
      <c r="L151" s="64"/>
      <c r="M151" s="64"/>
      <c r="N151" s="96"/>
    </row>
    <row r="152" spans="1:14" x14ac:dyDescent="0.25">
      <c r="A152" s="66" t="s">
        <v>259</v>
      </c>
      <c r="B152" s="83" t="s">
        <v>234</v>
      </c>
      <c r="C152" s="179">
        <v>0</v>
      </c>
      <c r="D152" s="179">
        <v>0</v>
      </c>
      <c r="E152" s="83"/>
      <c r="F152" s="193">
        <f t="shared" si="22"/>
        <v>0</v>
      </c>
      <c r="G152" s="193">
        <f t="shared" si="23"/>
        <v>0</v>
      </c>
      <c r="H152" s="64"/>
      <c r="L152" s="64"/>
      <c r="M152" s="64"/>
      <c r="N152" s="96"/>
    </row>
    <row r="153" spans="1:14" x14ac:dyDescent="0.25">
      <c r="A153" s="66" t="s">
        <v>260</v>
      </c>
      <c r="B153" s="83" t="s">
        <v>1441</v>
      </c>
      <c r="C153" s="179">
        <v>17.658484999999999</v>
      </c>
      <c r="D153" s="179">
        <v>17.658484999999999</v>
      </c>
      <c r="E153" s="83"/>
      <c r="F153" s="193">
        <f t="shared" si="22"/>
        <v>1.6332314734905143E-3</v>
      </c>
      <c r="G153" s="193">
        <f t="shared" si="23"/>
        <v>1.6332314734905143E-3</v>
      </c>
      <c r="H153" s="64"/>
      <c r="L153" s="64"/>
      <c r="M153" s="64"/>
      <c r="N153" s="96"/>
    </row>
    <row r="154" spans="1:14" x14ac:dyDescent="0.25">
      <c r="A154" s="66" t="s">
        <v>1444</v>
      </c>
      <c r="B154" s="83" t="s">
        <v>146</v>
      </c>
      <c r="C154" s="179">
        <v>0</v>
      </c>
      <c r="D154" s="179">
        <v>0</v>
      </c>
      <c r="E154" s="83"/>
      <c r="F154" s="193">
        <f t="shared" si="22"/>
        <v>0</v>
      </c>
      <c r="G154" s="193">
        <f t="shared" si="23"/>
        <v>0</v>
      </c>
      <c r="H154" s="64"/>
      <c r="L154" s="64"/>
      <c r="M154" s="64"/>
      <c r="N154" s="96"/>
    </row>
    <row r="155" spans="1:14" x14ac:dyDescent="0.25">
      <c r="A155" s="66" t="s">
        <v>1448</v>
      </c>
      <c r="B155" s="100" t="s">
        <v>148</v>
      </c>
      <c r="C155" s="179">
        <f>SUM(C138:C154)</f>
        <v>10811.991617</v>
      </c>
      <c r="D155" s="179">
        <f>SUM(D138:D154)</f>
        <v>10811.991617</v>
      </c>
      <c r="E155" s="83"/>
      <c r="F155" s="173">
        <f>SUM(F138:F154)</f>
        <v>1</v>
      </c>
      <c r="G155" s="173">
        <f>SUM(G138:G154)</f>
        <v>1</v>
      </c>
      <c r="H155" s="64"/>
      <c r="L155" s="64"/>
      <c r="M155" s="64"/>
      <c r="N155" s="96"/>
    </row>
    <row r="156" spans="1:14" outlineLevel="1" x14ac:dyDescent="0.25">
      <c r="A156" s="66" t="s">
        <v>261</v>
      </c>
      <c r="B156" s="95" t="s">
        <v>150</v>
      </c>
      <c r="C156" s="179"/>
      <c r="D156" s="179"/>
      <c r="E156" s="83"/>
      <c r="F156" s="193" t="str">
        <f>IF($C$155=0,"",IF(C156="[for completion]","",IF(C156="","",C156/$C$155)))</f>
        <v/>
      </c>
      <c r="G156" s="193" t="str">
        <f>IF($D$155=0,"",IF(D156="[for completion]","",IF(D156="","",D156/$D$155)))</f>
        <v/>
      </c>
      <c r="H156" s="64"/>
      <c r="L156" s="64"/>
      <c r="M156" s="64"/>
      <c r="N156" s="96"/>
    </row>
    <row r="157" spans="1:14" outlineLevel="1" x14ac:dyDescent="0.25">
      <c r="A157" s="66" t="s">
        <v>262</v>
      </c>
      <c r="B157" s="95" t="s">
        <v>150</v>
      </c>
      <c r="C157" s="179"/>
      <c r="D157" s="179"/>
      <c r="E157" s="83"/>
      <c r="F157" s="193" t="str">
        <f t="shared" ref="F157:F162" si="24">IF($C$155=0,"",IF(C157="[for completion]","",IF(C157="","",C157/$C$155)))</f>
        <v/>
      </c>
      <c r="G157" s="193" t="str">
        <f t="shared" ref="G157:G162" si="25">IF($D$155=0,"",IF(D157="[for completion]","",IF(D157="","",D157/$D$155)))</f>
        <v/>
      </c>
      <c r="H157" s="64"/>
      <c r="L157" s="64"/>
      <c r="M157" s="64"/>
      <c r="N157" s="96"/>
    </row>
    <row r="158" spans="1:14" outlineLevel="1" x14ac:dyDescent="0.25">
      <c r="A158" s="66" t="s">
        <v>263</v>
      </c>
      <c r="B158" s="95" t="s">
        <v>150</v>
      </c>
      <c r="C158" s="179"/>
      <c r="D158" s="179"/>
      <c r="E158" s="83"/>
      <c r="F158" s="193" t="str">
        <f t="shared" si="24"/>
        <v/>
      </c>
      <c r="G158" s="193" t="str">
        <f t="shared" si="25"/>
        <v/>
      </c>
      <c r="H158" s="64"/>
      <c r="L158" s="64"/>
      <c r="M158" s="64"/>
      <c r="N158" s="96"/>
    </row>
    <row r="159" spans="1:14" outlineLevel="1" x14ac:dyDescent="0.25">
      <c r="A159" s="66" t="s">
        <v>264</v>
      </c>
      <c r="B159" s="95" t="s">
        <v>150</v>
      </c>
      <c r="C159" s="179"/>
      <c r="D159" s="179"/>
      <c r="E159" s="83"/>
      <c r="F159" s="193" t="str">
        <f t="shared" si="24"/>
        <v/>
      </c>
      <c r="G159" s="193" t="str">
        <f t="shared" si="25"/>
        <v/>
      </c>
      <c r="H159" s="64"/>
      <c r="L159" s="64"/>
      <c r="M159" s="64"/>
      <c r="N159" s="96"/>
    </row>
    <row r="160" spans="1:14" outlineLevel="1" x14ac:dyDescent="0.25">
      <c r="A160" s="66" t="s">
        <v>265</v>
      </c>
      <c r="B160" s="95" t="s">
        <v>150</v>
      </c>
      <c r="C160" s="179"/>
      <c r="D160" s="179"/>
      <c r="E160" s="83"/>
      <c r="F160" s="193" t="str">
        <f t="shared" si="24"/>
        <v/>
      </c>
      <c r="G160" s="193" t="str">
        <f t="shared" si="25"/>
        <v/>
      </c>
      <c r="H160" s="64"/>
      <c r="L160" s="64"/>
      <c r="M160" s="64"/>
      <c r="N160" s="96"/>
    </row>
    <row r="161" spans="1:14" outlineLevel="1" x14ac:dyDescent="0.25">
      <c r="A161" s="66" t="s">
        <v>266</v>
      </c>
      <c r="B161" s="95" t="s">
        <v>150</v>
      </c>
      <c r="C161" s="179"/>
      <c r="D161" s="179"/>
      <c r="E161" s="83"/>
      <c r="F161" s="193" t="str">
        <f t="shared" si="24"/>
        <v/>
      </c>
      <c r="G161" s="193" t="str">
        <f t="shared" si="25"/>
        <v/>
      </c>
      <c r="H161" s="64"/>
      <c r="L161" s="64"/>
      <c r="M161" s="64"/>
      <c r="N161" s="96"/>
    </row>
    <row r="162" spans="1:14" outlineLevel="1" x14ac:dyDescent="0.25">
      <c r="A162" s="66" t="s">
        <v>267</v>
      </c>
      <c r="B162" s="95" t="s">
        <v>150</v>
      </c>
      <c r="C162" s="179"/>
      <c r="D162" s="179"/>
      <c r="E162" s="83"/>
      <c r="F162" s="193" t="str">
        <f t="shared" si="24"/>
        <v/>
      </c>
      <c r="G162" s="193"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9" t="s">
        <v>83</v>
      </c>
      <c r="D164" s="179">
        <v>6335.8270873041602</v>
      </c>
      <c r="E164" s="104"/>
      <c r="F164" s="193" t="str">
        <f>IF($C$167=0,"",IF(C164="[for completion]","",IF(C164="","",C164/$C$167)))</f>
        <v/>
      </c>
      <c r="G164" s="193">
        <f>IF($D$167=0,"",IF(D164="[for completion]","",IF(D164="","",D164/$D$167)))</f>
        <v>0.58599999999999997</v>
      </c>
      <c r="H164" s="64"/>
      <c r="L164" s="64"/>
      <c r="M164" s="64"/>
      <c r="N164" s="96"/>
    </row>
    <row r="165" spans="1:14" x14ac:dyDescent="0.25">
      <c r="A165" s="66" t="s">
        <v>272</v>
      </c>
      <c r="B165" s="64" t="s">
        <v>273</v>
      </c>
      <c r="C165" s="179" t="s">
        <v>83</v>
      </c>
      <c r="D165" s="179">
        <f>C39-D164</f>
        <v>4476.1645292558405</v>
      </c>
      <c r="E165" s="104"/>
      <c r="F165" s="193" t="str">
        <f t="shared" ref="F165:F166" si="26">IF($C$167=0,"",IF(C165="[for completion]","",IF(C165="","",C165/$C$167)))</f>
        <v/>
      </c>
      <c r="G165" s="193">
        <f t="shared" ref="G165:G166" si="27">IF($D$167=0,"",IF(D165="[for completion]","",IF(D165="","",D165/$D$167)))</f>
        <v>0.41400000000000003</v>
      </c>
      <c r="H165" s="64"/>
      <c r="L165" s="64"/>
      <c r="M165" s="64"/>
      <c r="N165" s="96"/>
    </row>
    <row r="166" spans="1:14" x14ac:dyDescent="0.25">
      <c r="A166" s="66" t="s">
        <v>274</v>
      </c>
      <c r="B166" s="64" t="s">
        <v>146</v>
      </c>
      <c r="C166" s="179" t="s">
        <v>83</v>
      </c>
      <c r="D166" s="179">
        <v>0</v>
      </c>
      <c r="E166" s="104"/>
      <c r="F166" s="193" t="str">
        <f t="shared" si="26"/>
        <v/>
      </c>
      <c r="G166" s="193">
        <f t="shared" si="27"/>
        <v>0</v>
      </c>
      <c r="H166" s="64"/>
      <c r="L166" s="64"/>
      <c r="M166" s="64"/>
      <c r="N166" s="96"/>
    </row>
    <row r="167" spans="1:14" x14ac:dyDescent="0.25">
      <c r="A167" s="66" t="s">
        <v>275</v>
      </c>
      <c r="B167" s="105" t="s">
        <v>148</v>
      </c>
      <c r="C167" s="196">
        <f>SUM(C164:C166)</f>
        <v>0</v>
      </c>
      <c r="D167" s="196">
        <f>SUM(D164:D166)</f>
        <v>10811.991616560001</v>
      </c>
      <c r="E167" s="104"/>
      <c r="F167" s="195">
        <f>SUM(F164:F166)</f>
        <v>0</v>
      </c>
      <c r="G167" s="195">
        <f>SUM(G164:G166)</f>
        <v>1</v>
      </c>
      <c r="H167" s="64"/>
      <c r="L167" s="64"/>
      <c r="M167" s="64"/>
      <c r="N167" s="96"/>
    </row>
    <row r="168" spans="1:14" outlineLevel="1" x14ac:dyDescent="0.25">
      <c r="A168" s="66" t="s">
        <v>276</v>
      </c>
      <c r="B168" s="105"/>
      <c r="C168" s="196"/>
      <c r="D168" s="196"/>
      <c r="E168" s="104"/>
      <c r="F168" s="104"/>
      <c r="G168" s="62"/>
      <c r="H168" s="64"/>
      <c r="L168" s="64"/>
      <c r="M168" s="64"/>
      <c r="N168" s="96"/>
    </row>
    <row r="169" spans="1:14" outlineLevel="1" x14ac:dyDescent="0.25">
      <c r="A169" s="66" t="s">
        <v>277</v>
      </c>
      <c r="B169" s="105"/>
      <c r="C169" s="196"/>
      <c r="D169" s="196"/>
      <c r="E169" s="104"/>
      <c r="F169" s="104"/>
      <c r="G169" s="62"/>
      <c r="H169" s="64"/>
      <c r="L169" s="64"/>
      <c r="M169" s="64"/>
      <c r="N169" s="96"/>
    </row>
    <row r="170" spans="1:14" outlineLevel="1" x14ac:dyDescent="0.25">
      <c r="A170" s="66" t="s">
        <v>278</v>
      </c>
      <c r="B170" s="105"/>
      <c r="C170" s="196"/>
      <c r="D170" s="196"/>
      <c r="E170" s="104"/>
      <c r="F170" s="104"/>
      <c r="G170" s="62"/>
      <c r="H170" s="64"/>
      <c r="L170" s="64"/>
      <c r="M170" s="64"/>
      <c r="N170" s="96"/>
    </row>
    <row r="171" spans="1:14" outlineLevel="1" x14ac:dyDescent="0.25">
      <c r="A171" s="66" t="s">
        <v>279</v>
      </c>
      <c r="B171" s="105"/>
      <c r="C171" s="196"/>
      <c r="D171" s="196"/>
      <c r="E171" s="104"/>
      <c r="F171" s="104"/>
      <c r="G171" s="62"/>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9" t="s">
        <v>83</v>
      </c>
      <c r="D174" s="80"/>
      <c r="E174" s="72"/>
      <c r="F174" s="193" t="str">
        <f>IF($C$179=0,"",IF(C174="[for completion]","",C174/$C$179))</f>
        <v/>
      </c>
      <c r="G174" s="92"/>
      <c r="H174" s="64"/>
      <c r="L174" s="64"/>
      <c r="M174" s="64"/>
      <c r="N174" s="96"/>
    </row>
    <row r="175" spans="1:14" ht="30.75" customHeight="1" x14ac:dyDescent="0.25">
      <c r="A175" s="66" t="s">
        <v>9</v>
      </c>
      <c r="B175" s="83" t="s">
        <v>1258</v>
      </c>
      <c r="C175" s="179" t="s">
        <v>83</v>
      </c>
      <c r="E175" s="94"/>
      <c r="F175" s="193" t="str">
        <f>IF($C$179=0,"",IF(C175="[for completion]","",C175/$C$179))</f>
        <v/>
      </c>
      <c r="G175" s="92"/>
      <c r="H175" s="64"/>
      <c r="L175" s="64"/>
      <c r="M175" s="64"/>
      <c r="N175" s="96"/>
    </row>
    <row r="176" spans="1:14" x14ac:dyDescent="0.25">
      <c r="A176" s="66" t="s">
        <v>285</v>
      </c>
      <c r="B176" s="83" t="s">
        <v>286</v>
      </c>
      <c r="C176" s="179" t="s">
        <v>83</v>
      </c>
      <c r="E176" s="94"/>
      <c r="F176" s="193"/>
      <c r="G176" s="92"/>
      <c r="H176" s="64"/>
      <c r="L176" s="64"/>
      <c r="M176" s="64"/>
      <c r="N176" s="96"/>
    </row>
    <row r="177" spans="1:14" x14ac:dyDescent="0.25">
      <c r="A177" s="66" t="s">
        <v>287</v>
      </c>
      <c r="B177" s="83" t="s">
        <v>288</v>
      </c>
      <c r="C177" s="179">
        <v>0</v>
      </c>
      <c r="E177" s="94"/>
      <c r="F177" s="193" t="str">
        <f t="shared" ref="F177:F187" si="28">IF($C$179=0,"",IF(C177="[for completion]","",C177/$C$179))</f>
        <v/>
      </c>
      <c r="G177" s="92"/>
      <c r="H177" s="64"/>
      <c r="L177" s="64"/>
      <c r="M177" s="64"/>
      <c r="N177" s="96"/>
    </row>
    <row r="178" spans="1:14" x14ac:dyDescent="0.25">
      <c r="A178" s="66" t="s">
        <v>289</v>
      </c>
      <c r="B178" s="83" t="s">
        <v>146</v>
      </c>
      <c r="C178" s="179" t="s">
        <v>83</v>
      </c>
      <c r="E178" s="94"/>
      <c r="F178" s="193" t="str">
        <f t="shared" si="28"/>
        <v/>
      </c>
      <c r="G178" s="92"/>
      <c r="H178" s="64"/>
      <c r="L178" s="64"/>
      <c r="M178" s="64"/>
      <c r="N178" s="96"/>
    </row>
    <row r="179" spans="1:14" x14ac:dyDescent="0.25">
      <c r="A179" s="66" t="s">
        <v>10</v>
      </c>
      <c r="B179" s="100" t="s">
        <v>148</v>
      </c>
      <c r="C179" s="181">
        <f>SUM(C174:C178)</f>
        <v>0</v>
      </c>
      <c r="E179" s="94"/>
      <c r="F179" s="194">
        <f>SUM(F174:F178)</f>
        <v>0</v>
      </c>
      <c r="G179" s="92"/>
      <c r="H179" s="64"/>
      <c r="L179" s="64"/>
      <c r="M179" s="64"/>
      <c r="N179" s="96"/>
    </row>
    <row r="180" spans="1:14" outlineLevel="1" x14ac:dyDescent="0.25">
      <c r="A180" s="66" t="s">
        <v>290</v>
      </c>
      <c r="B180" s="106" t="s">
        <v>291</v>
      </c>
      <c r="C180" s="179"/>
      <c r="E180" s="94"/>
      <c r="F180" s="193" t="str">
        <f t="shared" si="28"/>
        <v/>
      </c>
      <c r="G180" s="92"/>
      <c r="H180" s="64"/>
      <c r="L180" s="64"/>
      <c r="M180" s="64"/>
      <c r="N180" s="96"/>
    </row>
    <row r="181" spans="1:14" s="106" customFormat="1" ht="30" outlineLevel="1" x14ac:dyDescent="0.25">
      <c r="A181" s="66" t="s">
        <v>292</v>
      </c>
      <c r="B181" s="106" t="s">
        <v>293</v>
      </c>
      <c r="C181" s="197"/>
      <c r="F181" s="193" t="str">
        <f t="shared" si="28"/>
        <v/>
      </c>
    </row>
    <row r="182" spans="1:14" ht="30" outlineLevel="1" x14ac:dyDescent="0.25">
      <c r="A182" s="66" t="s">
        <v>294</v>
      </c>
      <c r="B182" s="106" t="s">
        <v>295</v>
      </c>
      <c r="C182" s="179"/>
      <c r="E182" s="94"/>
      <c r="F182" s="193" t="str">
        <f t="shared" si="28"/>
        <v/>
      </c>
      <c r="G182" s="92"/>
      <c r="H182" s="64"/>
      <c r="L182" s="64"/>
      <c r="M182" s="64"/>
      <c r="N182" s="96"/>
    </row>
    <row r="183" spans="1:14" outlineLevel="1" x14ac:dyDescent="0.25">
      <c r="A183" s="66" t="s">
        <v>296</v>
      </c>
      <c r="B183" s="106" t="s">
        <v>297</v>
      </c>
      <c r="C183" s="179"/>
      <c r="E183" s="94"/>
      <c r="F183" s="193" t="str">
        <f t="shared" si="28"/>
        <v/>
      </c>
      <c r="G183" s="92"/>
      <c r="H183" s="64"/>
      <c r="L183" s="64"/>
      <c r="M183" s="64"/>
      <c r="N183" s="96"/>
    </row>
    <row r="184" spans="1:14" s="106" customFormat="1" ht="30" outlineLevel="1" x14ac:dyDescent="0.25">
      <c r="A184" s="66" t="s">
        <v>298</v>
      </c>
      <c r="B184" s="106" t="s">
        <v>299</v>
      </c>
      <c r="C184" s="197"/>
      <c r="F184" s="193" t="str">
        <f t="shared" si="28"/>
        <v/>
      </c>
    </row>
    <row r="185" spans="1:14" ht="30" outlineLevel="1" x14ac:dyDescent="0.25">
      <c r="A185" s="66" t="s">
        <v>300</v>
      </c>
      <c r="B185" s="106" t="s">
        <v>301</v>
      </c>
      <c r="C185" s="179"/>
      <c r="E185" s="94"/>
      <c r="F185" s="193" t="str">
        <f t="shared" si="28"/>
        <v/>
      </c>
      <c r="G185" s="92"/>
      <c r="H185" s="64"/>
      <c r="L185" s="64"/>
      <c r="M185" s="64"/>
      <c r="N185" s="96"/>
    </row>
    <row r="186" spans="1:14" outlineLevel="1" x14ac:dyDescent="0.25">
      <c r="A186" s="66" t="s">
        <v>302</v>
      </c>
      <c r="B186" s="106" t="s">
        <v>303</v>
      </c>
      <c r="C186" s="179">
        <v>0</v>
      </c>
      <c r="E186" s="94"/>
      <c r="F186" s="193" t="str">
        <f t="shared" si="28"/>
        <v/>
      </c>
      <c r="G186" s="92"/>
      <c r="H186" s="64"/>
      <c r="L186" s="64"/>
      <c r="M186" s="64"/>
      <c r="N186" s="96"/>
    </row>
    <row r="187" spans="1:14" outlineLevel="1" x14ac:dyDescent="0.25">
      <c r="A187" s="66" t="s">
        <v>304</v>
      </c>
      <c r="B187" s="106" t="s">
        <v>305</v>
      </c>
      <c r="C187" s="179">
        <v>0</v>
      </c>
      <c r="E187" s="94"/>
      <c r="F187" s="193"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9">
        <v>0</v>
      </c>
      <c r="E193" s="91"/>
      <c r="F193" s="193" t="str">
        <f t="shared" ref="F193:F206" si="29">IF($C$208=0,"",IF(C193="[for completion]","",C193/$C$208))</f>
        <v/>
      </c>
      <c r="G193" s="92"/>
      <c r="H193" s="64"/>
      <c r="L193" s="64"/>
      <c r="M193" s="64"/>
      <c r="N193" s="96"/>
    </row>
    <row r="194" spans="1:14" x14ac:dyDescent="0.25">
      <c r="A194" s="66" t="s">
        <v>313</v>
      </c>
      <c r="B194" s="83" t="s">
        <v>314</v>
      </c>
      <c r="C194" s="179">
        <v>0</v>
      </c>
      <c r="E194" s="94"/>
      <c r="F194" s="193" t="str">
        <f t="shared" si="29"/>
        <v/>
      </c>
      <c r="G194" s="94"/>
      <c r="H194" s="64"/>
      <c r="L194" s="64"/>
      <c r="M194" s="64"/>
      <c r="N194" s="96"/>
    </row>
    <row r="195" spans="1:14" x14ac:dyDescent="0.25">
      <c r="A195" s="66" t="s">
        <v>315</v>
      </c>
      <c r="B195" s="83" t="s">
        <v>316</v>
      </c>
      <c r="C195" s="179">
        <v>0</v>
      </c>
      <c r="E195" s="94"/>
      <c r="F195" s="193" t="str">
        <f t="shared" si="29"/>
        <v/>
      </c>
      <c r="G195" s="94"/>
      <c r="H195" s="64"/>
      <c r="L195" s="64"/>
      <c r="M195" s="64"/>
      <c r="N195" s="96"/>
    </row>
    <row r="196" spans="1:14" x14ac:dyDescent="0.25">
      <c r="A196" s="66" t="s">
        <v>317</v>
      </c>
      <c r="B196" s="83" t="s">
        <v>318</v>
      </c>
      <c r="C196" s="179">
        <v>0</v>
      </c>
      <c r="E196" s="94"/>
      <c r="F196" s="193" t="str">
        <f t="shared" si="29"/>
        <v/>
      </c>
      <c r="G196" s="94"/>
      <c r="H196" s="64"/>
      <c r="L196" s="64"/>
      <c r="M196" s="64"/>
      <c r="N196" s="96"/>
    </row>
    <row r="197" spans="1:14" x14ac:dyDescent="0.25">
      <c r="A197" s="66" t="s">
        <v>319</v>
      </c>
      <c r="B197" s="83" t="s">
        <v>320</v>
      </c>
      <c r="C197" s="179">
        <v>0</v>
      </c>
      <c r="E197" s="94"/>
      <c r="F197" s="193" t="str">
        <f t="shared" si="29"/>
        <v/>
      </c>
      <c r="G197" s="94"/>
      <c r="H197" s="64"/>
      <c r="L197" s="64"/>
      <c r="M197" s="64"/>
      <c r="N197" s="96"/>
    </row>
    <row r="198" spans="1:14" x14ac:dyDescent="0.25">
      <c r="A198" s="66" t="s">
        <v>321</v>
      </c>
      <c r="B198" s="83" t="s">
        <v>322</v>
      </c>
      <c r="C198" s="179">
        <v>0</v>
      </c>
      <c r="E198" s="94"/>
      <c r="F198" s="193" t="str">
        <f t="shared" si="29"/>
        <v/>
      </c>
      <c r="G198" s="94"/>
      <c r="H198" s="64"/>
      <c r="L198" s="64"/>
      <c r="M198" s="64"/>
      <c r="N198" s="96"/>
    </row>
    <row r="199" spans="1:14" x14ac:dyDescent="0.25">
      <c r="A199" s="66" t="s">
        <v>323</v>
      </c>
      <c r="B199" s="83" t="s">
        <v>324</v>
      </c>
      <c r="C199" s="179">
        <v>0</v>
      </c>
      <c r="E199" s="94"/>
      <c r="F199" s="193" t="str">
        <f t="shared" si="29"/>
        <v/>
      </c>
      <c r="G199" s="94"/>
      <c r="H199" s="64"/>
      <c r="L199" s="64"/>
      <c r="M199" s="64"/>
      <c r="N199" s="96"/>
    </row>
    <row r="200" spans="1:14" x14ac:dyDescent="0.25">
      <c r="A200" s="66" t="s">
        <v>325</v>
      </c>
      <c r="B200" s="83" t="s">
        <v>12</v>
      </c>
      <c r="C200" s="179">
        <v>0</v>
      </c>
      <c r="E200" s="94"/>
      <c r="F200" s="193" t="str">
        <f t="shared" si="29"/>
        <v/>
      </c>
      <c r="G200" s="94"/>
      <c r="H200" s="64"/>
      <c r="L200" s="64"/>
      <c r="M200" s="64"/>
      <c r="N200" s="96"/>
    </row>
    <row r="201" spans="1:14" x14ac:dyDescent="0.25">
      <c r="A201" s="66" t="s">
        <v>326</v>
      </c>
      <c r="B201" s="83" t="s">
        <v>327</v>
      </c>
      <c r="C201" s="179">
        <v>0</v>
      </c>
      <c r="E201" s="94"/>
      <c r="F201" s="193" t="str">
        <f t="shared" si="29"/>
        <v/>
      </c>
      <c r="G201" s="94"/>
      <c r="H201" s="64"/>
      <c r="L201" s="64"/>
      <c r="M201" s="64"/>
      <c r="N201" s="96"/>
    </row>
    <row r="202" spans="1:14" x14ac:dyDescent="0.25">
      <c r="A202" s="66" t="s">
        <v>328</v>
      </c>
      <c r="B202" s="83" t="s">
        <v>329</v>
      </c>
      <c r="C202" s="179">
        <v>0</v>
      </c>
      <c r="E202" s="94"/>
      <c r="F202" s="193" t="str">
        <f t="shared" si="29"/>
        <v/>
      </c>
      <c r="G202" s="94"/>
      <c r="H202" s="64"/>
      <c r="L202" s="64"/>
      <c r="M202" s="64"/>
      <c r="N202" s="96"/>
    </row>
    <row r="203" spans="1:14" x14ac:dyDescent="0.25">
      <c r="A203" s="66" t="s">
        <v>330</v>
      </c>
      <c r="B203" s="83" t="s">
        <v>331</v>
      </c>
      <c r="C203" s="179">
        <v>0</v>
      </c>
      <c r="E203" s="94"/>
      <c r="F203" s="193" t="str">
        <f t="shared" si="29"/>
        <v/>
      </c>
      <c r="G203" s="94"/>
      <c r="H203" s="64"/>
      <c r="L203" s="64"/>
      <c r="M203" s="64"/>
      <c r="N203" s="96"/>
    </row>
    <row r="204" spans="1:14" x14ac:dyDescent="0.25">
      <c r="A204" s="66" t="s">
        <v>332</v>
      </c>
      <c r="B204" s="83" t="s">
        <v>333</v>
      </c>
      <c r="C204" s="179">
        <v>0</v>
      </c>
      <c r="E204" s="94"/>
      <c r="F204" s="193" t="str">
        <f t="shared" si="29"/>
        <v/>
      </c>
      <c r="G204" s="94"/>
      <c r="H204" s="64"/>
      <c r="L204" s="64"/>
      <c r="M204" s="64"/>
      <c r="N204" s="96"/>
    </row>
    <row r="205" spans="1:14" x14ac:dyDescent="0.25">
      <c r="A205" s="66" t="s">
        <v>334</v>
      </c>
      <c r="B205" s="83" t="s">
        <v>335</v>
      </c>
      <c r="C205" s="179">
        <v>0</v>
      </c>
      <c r="E205" s="94"/>
      <c r="F205" s="193" t="str">
        <f t="shared" si="29"/>
        <v/>
      </c>
      <c r="G205" s="94"/>
      <c r="H205" s="64"/>
      <c r="L205" s="64"/>
      <c r="M205" s="64"/>
      <c r="N205" s="96"/>
    </row>
    <row r="206" spans="1:14" x14ac:dyDescent="0.25">
      <c r="A206" s="66" t="s">
        <v>336</v>
      </c>
      <c r="B206" s="83" t="s">
        <v>146</v>
      </c>
      <c r="C206" s="179">
        <v>0</v>
      </c>
      <c r="E206" s="94"/>
      <c r="F206" s="193" t="str">
        <f t="shared" si="29"/>
        <v/>
      </c>
      <c r="G206" s="94"/>
      <c r="H206" s="64"/>
      <c r="L206" s="64"/>
      <c r="M206" s="64"/>
      <c r="N206" s="96"/>
    </row>
    <row r="207" spans="1:14" x14ac:dyDescent="0.25">
      <c r="A207" s="66" t="s">
        <v>337</v>
      </c>
      <c r="B207" s="93" t="s">
        <v>338</v>
      </c>
      <c r="C207" s="179">
        <f>SUM(C193:C195)</f>
        <v>0</v>
      </c>
      <c r="E207" s="94"/>
      <c r="F207" s="193"/>
      <c r="G207" s="94"/>
      <c r="H207" s="64"/>
      <c r="L207" s="64"/>
      <c r="M207" s="64"/>
      <c r="N207" s="96"/>
    </row>
    <row r="208" spans="1:14" x14ac:dyDescent="0.25">
      <c r="A208" s="66" t="s">
        <v>339</v>
      </c>
      <c r="B208" s="100" t="s">
        <v>148</v>
      </c>
      <c r="C208" s="181">
        <f>SUM(C193:C206)</f>
        <v>0</v>
      </c>
      <c r="D208" s="83"/>
      <c r="E208" s="94"/>
      <c r="F208" s="194">
        <f>SUM(F193:F206)</f>
        <v>0</v>
      </c>
      <c r="G208" s="94"/>
      <c r="H208" s="64"/>
      <c r="L208" s="64"/>
      <c r="M208" s="64"/>
      <c r="N208" s="96"/>
    </row>
    <row r="209" spans="1:14" outlineLevel="1" x14ac:dyDescent="0.25">
      <c r="A209" s="66" t="s">
        <v>340</v>
      </c>
      <c r="B209" s="95" t="s">
        <v>150</v>
      </c>
      <c r="C209" s="179"/>
      <c r="E209" s="94"/>
      <c r="F209" s="193" t="str">
        <f>IF($C$208=0,"",IF(C209="[for completion]","",C209/$C$208))</f>
        <v/>
      </c>
      <c r="G209" s="94"/>
      <c r="H209" s="64"/>
      <c r="L209" s="64"/>
      <c r="M209" s="64"/>
      <c r="N209" s="96"/>
    </row>
    <row r="210" spans="1:14" outlineLevel="1" x14ac:dyDescent="0.25">
      <c r="A210" s="66" t="s">
        <v>341</v>
      </c>
      <c r="B210" s="95" t="s">
        <v>150</v>
      </c>
      <c r="C210" s="179"/>
      <c r="E210" s="94"/>
      <c r="F210" s="193" t="str">
        <f t="shared" ref="F210:F215" si="30">IF($C$208=0,"",IF(C210="[for completion]","",C210/$C$208))</f>
        <v/>
      </c>
      <c r="G210" s="94"/>
      <c r="H210" s="64"/>
      <c r="L210" s="64"/>
      <c r="M210" s="64"/>
      <c r="N210" s="96"/>
    </row>
    <row r="211" spans="1:14" outlineLevel="1" x14ac:dyDescent="0.25">
      <c r="A211" s="66" t="s">
        <v>342</v>
      </c>
      <c r="B211" s="95" t="s">
        <v>150</v>
      </c>
      <c r="C211" s="179"/>
      <c r="E211" s="94"/>
      <c r="F211" s="193" t="str">
        <f t="shared" si="30"/>
        <v/>
      </c>
      <c r="G211" s="94"/>
      <c r="H211" s="64"/>
      <c r="L211" s="64"/>
      <c r="M211" s="64"/>
      <c r="N211" s="96"/>
    </row>
    <row r="212" spans="1:14" outlineLevel="1" x14ac:dyDescent="0.25">
      <c r="A212" s="66" t="s">
        <v>343</v>
      </c>
      <c r="B212" s="95" t="s">
        <v>150</v>
      </c>
      <c r="C212" s="179"/>
      <c r="E212" s="94"/>
      <c r="F212" s="193" t="str">
        <f t="shared" si="30"/>
        <v/>
      </c>
      <c r="G212" s="94"/>
      <c r="H212" s="64"/>
      <c r="L212" s="64"/>
      <c r="M212" s="64"/>
      <c r="N212" s="96"/>
    </row>
    <row r="213" spans="1:14" outlineLevel="1" x14ac:dyDescent="0.25">
      <c r="A213" s="66" t="s">
        <v>344</v>
      </c>
      <c r="B213" s="95" t="s">
        <v>150</v>
      </c>
      <c r="C213" s="179"/>
      <c r="E213" s="94"/>
      <c r="F213" s="193" t="str">
        <f t="shared" si="30"/>
        <v/>
      </c>
      <c r="G213" s="94"/>
      <c r="H213" s="64"/>
      <c r="L213" s="64"/>
      <c r="M213" s="64"/>
      <c r="N213" s="96"/>
    </row>
    <row r="214" spans="1:14" outlineLevel="1" x14ac:dyDescent="0.25">
      <c r="A214" s="66" t="s">
        <v>345</v>
      </c>
      <c r="B214" s="95" t="s">
        <v>150</v>
      </c>
      <c r="C214" s="179"/>
      <c r="E214" s="94"/>
      <c r="F214" s="193" t="str">
        <f t="shared" si="30"/>
        <v/>
      </c>
      <c r="G214" s="94"/>
      <c r="H214" s="64"/>
      <c r="L214" s="64"/>
      <c r="M214" s="64"/>
      <c r="N214" s="96"/>
    </row>
    <row r="215" spans="1:14" outlineLevel="1" x14ac:dyDescent="0.25">
      <c r="A215" s="66" t="s">
        <v>346</v>
      </c>
      <c r="B215" s="95" t="s">
        <v>150</v>
      </c>
      <c r="C215" s="179"/>
      <c r="E215" s="94"/>
      <c r="F215" s="193"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9" t="s">
        <v>83</v>
      </c>
      <c r="E217" s="104"/>
      <c r="F217" s="193" t="str">
        <f>IF($C$38=0,"",IF(C217="[for completion]","",IF(C217="","",C217/$C$38)))</f>
        <v/>
      </c>
      <c r="G217" s="193" t="str">
        <f>IF($C$39=0,"",IF(C217="[for completion]","",IF(C217="","",C217/$C$39)))</f>
        <v/>
      </c>
      <c r="H217" s="64"/>
      <c r="L217" s="64"/>
      <c r="M217" s="64"/>
      <c r="N217" s="96"/>
    </row>
    <row r="218" spans="1:14" x14ac:dyDescent="0.25">
      <c r="A218" s="66" t="s">
        <v>350</v>
      </c>
      <c r="B218" s="62" t="s">
        <v>351</v>
      </c>
      <c r="C218" s="179">
        <v>303.77461699999998</v>
      </c>
      <c r="E218" s="104"/>
      <c r="F218" s="193">
        <f t="shared" ref="F218:F219" si="31">IF($C$38=0,"",IF(C218="[for completion]","",IF(C218="","",C218/$C$38)))</f>
        <v>2.5000804982513714E-2</v>
      </c>
      <c r="G218" s="193">
        <f t="shared" ref="G218:G219" si="32">IF($C$39=0,"",IF(C218="[for completion]","",IF(C218="","",C218/$C$39)))</f>
        <v>2.8096083290957127E-2</v>
      </c>
      <c r="H218" s="64"/>
      <c r="L218" s="64"/>
      <c r="M218" s="64"/>
      <c r="N218" s="96"/>
    </row>
    <row r="219" spans="1:14" x14ac:dyDescent="0.25">
      <c r="A219" s="66" t="s">
        <v>352</v>
      </c>
      <c r="B219" s="62" t="s">
        <v>146</v>
      </c>
      <c r="C219" s="179" t="s">
        <v>83</v>
      </c>
      <c r="E219" s="104"/>
      <c r="F219" s="193" t="str">
        <f t="shared" si="31"/>
        <v/>
      </c>
      <c r="G219" s="193" t="str">
        <f t="shared" si="32"/>
        <v/>
      </c>
      <c r="H219" s="64"/>
      <c r="L219" s="64"/>
      <c r="M219" s="64"/>
      <c r="N219" s="96"/>
    </row>
    <row r="220" spans="1:14" x14ac:dyDescent="0.25">
      <c r="A220" s="66" t="s">
        <v>353</v>
      </c>
      <c r="B220" s="100" t="s">
        <v>148</v>
      </c>
      <c r="C220" s="179">
        <f>SUM(C217:C219)</f>
        <v>303.77461699999998</v>
      </c>
      <c r="E220" s="104"/>
      <c r="F220" s="173">
        <f>SUM(F217:F219)</f>
        <v>2.5000804982513714E-2</v>
      </c>
      <c r="G220" s="173">
        <f>SUM(G217:G219)</f>
        <v>2.8096083290957127E-2</v>
      </c>
      <c r="H220" s="64"/>
      <c r="L220" s="64"/>
      <c r="M220" s="64"/>
      <c r="N220" s="96"/>
    </row>
    <row r="221" spans="1:14" outlineLevel="1" x14ac:dyDescent="0.25">
      <c r="A221" s="66" t="s">
        <v>354</v>
      </c>
      <c r="B221" s="95" t="s">
        <v>150</v>
      </c>
      <c r="C221" s="179"/>
      <c r="E221" s="104"/>
      <c r="F221" s="193" t="str">
        <f t="shared" ref="F221:F227" si="33">IF($C$38=0,"",IF(C221="[for completion]","",IF(C221="","",C221/$C$38)))</f>
        <v/>
      </c>
      <c r="G221" s="193" t="str">
        <f t="shared" ref="G221:G227" si="34">IF($C$39=0,"",IF(C221="[for completion]","",IF(C221="","",C221/$C$39)))</f>
        <v/>
      </c>
      <c r="H221" s="64"/>
      <c r="L221" s="64"/>
      <c r="M221" s="64"/>
      <c r="N221" s="96"/>
    </row>
    <row r="222" spans="1:14" outlineLevel="1" x14ac:dyDescent="0.25">
      <c r="A222" s="66" t="s">
        <v>355</v>
      </c>
      <c r="B222" s="95" t="s">
        <v>150</v>
      </c>
      <c r="C222" s="179"/>
      <c r="E222" s="104"/>
      <c r="F222" s="193" t="str">
        <f t="shared" si="33"/>
        <v/>
      </c>
      <c r="G222" s="193" t="str">
        <f t="shared" si="34"/>
        <v/>
      </c>
      <c r="H222" s="64"/>
      <c r="L222" s="64"/>
      <c r="M222" s="64"/>
      <c r="N222" s="96"/>
    </row>
    <row r="223" spans="1:14" outlineLevel="1" x14ac:dyDescent="0.25">
      <c r="A223" s="66" t="s">
        <v>356</v>
      </c>
      <c r="B223" s="95" t="s">
        <v>150</v>
      </c>
      <c r="C223" s="179"/>
      <c r="E223" s="104"/>
      <c r="F223" s="193" t="str">
        <f t="shared" si="33"/>
        <v/>
      </c>
      <c r="G223" s="193" t="str">
        <f t="shared" si="34"/>
        <v/>
      </c>
      <c r="H223" s="64"/>
      <c r="L223" s="64"/>
      <c r="M223" s="64"/>
      <c r="N223" s="96"/>
    </row>
    <row r="224" spans="1:14" outlineLevel="1" x14ac:dyDescent="0.25">
      <c r="A224" s="66" t="s">
        <v>357</v>
      </c>
      <c r="B224" s="95" t="s">
        <v>150</v>
      </c>
      <c r="C224" s="179"/>
      <c r="E224" s="104"/>
      <c r="F224" s="193" t="str">
        <f t="shared" si="33"/>
        <v/>
      </c>
      <c r="G224" s="193" t="str">
        <f t="shared" si="34"/>
        <v/>
      </c>
      <c r="H224" s="64"/>
      <c r="L224" s="64"/>
      <c r="M224" s="64"/>
      <c r="N224" s="96"/>
    </row>
    <row r="225" spans="1:14" outlineLevel="1" x14ac:dyDescent="0.25">
      <c r="A225" s="66" t="s">
        <v>358</v>
      </c>
      <c r="B225" s="95" t="s">
        <v>150</v>
      </c>
      <c r="C225" s="179"/>
      <c r="E225" s="104"/>
      <c r="F225" s="193" t="str">
        <f t="shared" si="33"/>
        <v/>
      </c>
      <c r="G225" s="193" t="str">
        <f t="shared" si="34"/>
        <v/>
      </c>
      <c r="H225" s="64"/>
      <c r="L225" s="64"/>
      <c r="M225" s="64"/>
    </row>
    <row r="226" spans="1:14" outlineLevel="1" x14ac:dyDescent="0.25">
      <c r="A226" s="66" t="s">
        <v>359</v>
      </c>
      <c r="B226" s="95" t="s">
        <v>150</v>
      </c>
      <c r="C226" s="179"/>
      <c r="E226" s="83"/>
      <c r="F226" s="193" t="str">
        <f t="shared" si="33"/>
        <v/>
      </c>
      <c r="G226" s="193" t="str">
        <f t="shared" si="34"/>
        <v/>
      </c>
      <c r="H226" s="64"/>
      <c r="L226" s="64"/>
      <c r="M226" s="64"/>
    </row>
    <row r="227" spans="1:14" outlineLevel="1" x14ac:dyDescent="0.25">
      <c r="A227" s="66" t="s">
        <v>360</v>
      </c>
      <c r="B227" s="95" t="s">
        <v>150</v>
      </c>
      <c r="C227" s="179"/>
      <c r="E227" s="104"/>
      <c r="F227" s="193" t="str">
        <f t="shared" si="33"/>
        <v/>
      </c>
      <c r="G227" s="193"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262" t="s">
        <v>3249</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242" t="s">
        <v>1242</v>
      </c>
      <c r="E231" s="83"/>
      <c r="H231" s="64"/>
      <c r="L231" s="64"/>
      <c r="M231" s="64"/>
    </row>
    <row r="232" spans="1:14" x14ac:dyDescent="0.25">
      <c r="A232" s="66" t="s">
        <v>365</v>
      </c>
      <c r="B232" s="107" t="s">
        <v>366</v>
      </c>
      <c r="C232" s="242" t="s">
        <v>1248</v>
      </c>
      <c r="E232" s="83"/>
      <c r="H232" s="64"/>
      <c r="L232" s="64"/>
      <c r="M232" s="64"/>
    </row>
    <row r="233" spans="1:14" x14ac:dyDescent="0.25">
      <c r="A233" s="66" t="s">
        <v>367</v>
      </c>
      <c r="B233" s="107" t="s">
        <v>368</v>
      </c>
      <c r="C233" s="242" t="s">
        <v>1248</v>
      </c>
      <c r="E233" s="83"/>
      <c r="H233" s="64"/>
      <c r="L233" s="64"/>
      <c r="M233" s="64"/>
    </row>
    <row r="234" spans="1:14" outlineLevel="1" x14ac:dyDescent="0.25">
      <c r="A234" s="66" t="s">
        <v>369</v>
      </c>
      <c r="B234" s="81" t="s">
        <v>370</v>
      </c>
      <c r="C234" s="181">
        <v>0</v>
      </c>
      <c r="D234" s="83"/>
      <c r="E234" s="83"/>
      <c r="H234" s="64"/>
      <c r="L234" s="64"/>
      <c r="M234" s="64"/>
    </row>
    <row r="235" spans="1:14" outlineLevel="1" x14ac:dyDescent="0.25">
      <c r="A235" s="66" t="s">
        <v>371</v>
      </c>
      <c r="B235" s="81" t="s">
        <v>372</v>
      </c>
      <c r="C235" s="181"/>
      <c r="D235" s="83"/>
      <c r="E235" s="83"/>
      <c r="H235" s="64"/>
      <c r="L235" s="64"/>
      <c r="M235" s="64"/>
    </row>
    <row r="236" spans="1:14" outlineLevel="1" x14ac:dyDescent="0.25">
      <c r="A236" s="66" t="s">
        <v>373</v>
      </c>
      <c r="B236" s="81" t="s">
        <v>374</v>
      </c>
      <c r="C236" s="259"/>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2473</v>
      </c>
      <c r="C239" s="85"/>
      <c r="D239" s="85"/>
      <c r="E239" s="87"/>
      <c r="F239" s="88"/>
      <c r="G239" s="88"/>
      <c r="H239" s="64"/>
      <c r="K239" s="108"/>
      <c r="L239" s="108"/>
      <c r="M239" s="108"/>
      <c r="N239" s="108"/>
    </row>
    <row r="240" spans="1:14" ht="30" outlineLevel="1" x14ac:dyDescent="0.25">
      <c r="A240" s="66" t="s">
        <v>1482</v>
      </c>
      <c r="B240" s="66" t="s">
        <v>2387</v>
      </c>
      <c r="C240" s="66" t="s">
        <v>3250</v>
      </c>
      <c r="D240" s="256"/>
      <c r="E240"/>
      <c r="F240"/>
      <c r="G240"/>
      <c r="H240" s="64"/>
      <c r="K240" s="108"/>
      <c r="L240" s="108"/>
      <c r="M240" s="108"/>
      <c r="N240" s="108"/>
    </row>
    <row r="241" spans="1:14" ht="30" outlineLevel="1" x14ac:dyDescent="0.25">
      <c r="A241" s="66" t="s">
        <v>1484</v>
      </c>
      <c r="B241" s="66" t="s">
        <v>2440</v>
      </c>
      <c r="C241" s="273" t="s">
        <v>3251</v>
      </c>
      <c r="D241" s="256"/>
      <c r="E241"/>
      <c r="F241"/>
      <c r="G241"/>
      <c r="H241" s="64"/>
      <c r="K241" s="108"/>
      <c r="L241" s="108"/>
      <c r="M241" s="108"/>
      <c r="N241" s="108"/>
    </row>
    <row r="242" spans="1:14" outlineLevel="1" x14ac:dyDescent="0.25">
      <c r="A242" s="66" t="s">
        <v>2385</v>
      </c>
      <c r="B242" s="66" t="s">
        <v>1486</v>
      </c>
      <c r="C242" s="66" t="s">
        <v>1487</v>
      </c>
      <c r="D242" s="256"/>
      <c r="E242"/>
      <c r="F242"/>
      <c r="G242"/>
      <c r="H242" s="64"/>
      <c r="K242" s="108"/>
      <c r="L242" s="108"/>
      <c r="M242" s="108"/>
      <c r="N242" s="108"/>
    </row>
    <row r="243" spans="1:14" outlineLevel="1" x14ac:dyDescent="0.25">
      <c r="A243" s="273" t="s">
        <v>2386</v>
      </c>
      <c r="B243" s="66" t="s">
        <v>1483</v>
      </c>
      <c r="C243" s="460" t="s">
        <v>3252</v>
      </c>
      <c r="D243" s="256"/>
      <c r="E243"/>
      <c r="F243"/>
      <c r="G243"/>
      <c r="H243" s="64"/>
      <c r="K243" s="108"/>
      <c r="L243" s="108"/>
      <c r="M243" s="108"/>
      <c r="N243" s="108"/>
    </row>
    <row r="244" spans="1:14" outlineLevel="1" x14ac:dyDescent="0.25">
      <c r="A244" s="66" t="s">
        <v>1488</v>
      </c>
      <c r="D244" s="256"/>
      <c r="E244"/>
      <c r="F244"/>
      <c r="G244"/>
      <c r="H244" s="64"/>
      <c r="K244" s="108"/>
      <c r="L244" s="108"/>
      <c r="M244" s="108"/>
      <c r="N244" s="108"/>
    </row>
    <row r="245" spans="1:14" outlineLevel="1" x14ac:dyDescent="0.25">
      <c r="A245" s="273" t="s">
        <v>1489</v>
      </c>
      <c r="D245" s="256"/>
      <c r="E245"/>
      <c r="F245"/>
      <c r="G245"/>
      <c r="H245" s="64"/>
      <c r="K245" s="108"/>
      <c r="L245" s="108"/>
      <c r="M245" s="108"/>
      <c r="N245" s="108"/>
    </row>
    <row r="246" spans="1:14" outlineLevel="1" x14ac:dyDescent="0.25">
      <c r="A246" s="273" t="s">
        <v>1485</v>
      </c>
      <c r="D246" s="256"/>
      <c r="E246"/>
      <c r="F246"/>
      <c r="G246"/>
      <c r="H246" s="64"/>
      <c r="K246" s="108"/>
      <c r="L246" s="108"/>
      <c r="M246" s="108"/>
      <c r="N246" s="108"/>
    </row>
    <row r="247" spans="1:14" outlineLevel="1" x14ac:dyDescent="0.25">
      <c r="A247" s="273" t="s">
        <v>1490</v>
      </c>
      <c r="D247" s="256"/>
      <c r="E247"/>
      <c r="F247"/>
      <c r="G247"/>
      <c r="H247" s="64"/>
      <c r="K247" s="108"/>
      <c r="L247" s="108"/>
      <c r="M247" s="108"/>
      <c r="N247" s="108"/>
    </row>
    <row r="248" spans="1:14" outlineLevel="1" x14ac:dyDescent="0.25">
      <c r="A248" s="273" t="s">
        <v>1491</v>
      </c>
      <c r="D248" s="256"/>
      <c r="E248"/>
      <c r="F248"/>
      <c r="G248"/>
      <c r="H248" s="64"/>
      <c r="K248" s="108"/>
      <c r="L248" s="108"/>
      <c r="M248" s="108"/>
      <c r="N248" s="108"/>
    </row>
    <row r="249" spans="1:14" outlineLevel="1" x14ac:dyDescent="0.25">
      <c r="A249" s="273" t="s">
        <v>1492</v>
      </c>
      <c r="D249" s="256"/>
      <c r="E249"/>
      <c r="F249"/>
      <c r="G249"/>
      <c r="H249" s="64"/>
      <c r="K249" s="108"/>
      <c r="L249" s="108"/>
      <c r="M249" s="108"/>
      <c r="N249" s="108"/>
    </row>
    <row r="250" spans="1:14" outlineLevel="1" x14ac:dyDescent="0.25">
      <c r="A250" s="273" t="s">
        <v>1493</v>
      </c>
      <c r="D250" s="256"/>
      <c r="E250"/>
      <c r="F250"/>
      <c r="G250"/>
      <c r="H250" s="64"/>
      <c r="K250" s="108"/>
      <c r="L250" s="108"/>
      <c r="M250" s="108"/>
      <c r="N250" s="108"/>
    </row>
    <row r="251" spans="1:14" outlineLevel="1" x14ac:dyDescent="0.25">
      <c r="A251" s="273" t="s">
        <v>1494</v>
      </c>
      <c r="D251" s="256"/>
      <c r="E251"/>
      <c r="F251"/>
      <c r="G251"/>
      <c r="H251" s="64"/>
      <c r="K251" s="108"/>
      <c r="L251" s="108"/>
      <c r="M251" s="108"/>
      <c r="N251" s="108"/>
    </row>
    <row r="252" spans="1:14" outlineLevel="1" x14ac:dyDescent="0.25">
      <c r="A252" s="273" t="s">
        <v>1495</v>
      </c>
      <c r="D252" s="256"/>
      <c r="E252"/>
      <c r="F252"/>
      <c r="G252"/>
      <c r="H252" s="64"/>
      <c r="K252" s="108"/>
      <c r="L252" s="108"/>
      <c r="M252" s="108"/>
      <c r="N252" s="108"/>
    </row>
    <row r="253" spans="1:14" outlineLevel="1" x14ac:dyDescent="0.25">
      <c r="A253" s="273" t="s">
        <v>1496</v>
      </c>
      <c r="D253" s="256"/>
      <c r="E253"/>
      <c r="F253"/>
      <c r="G253"/>
      <c r="H253" s="64"/>
      <c r="K253" s="108"/>
      <c r="L253" s="108"/>
      <c r="M253" s="108"/>
      <c r="N253" s="108"/>
    </row>
    <row r="254" spans="1:14" outlineLevel="1" x14ac:dyDescent="0.25">
      <c r="A254" s="273" t="s">
        <v>1497</v>
      </c>
      <c r="D254" s="256"/>
      <c r="E254"/>
      <c r="F254"/>
      <c r="G254"/>
      <c r="H254" s="64"/>
      <c r="K254" s="108"/>
      <c r="L254" s="108"/>
      <c r="M254" s="108"/>
      <c r="N254" s="108"/>
    </row>
    <row r="255" spans="1:14" outlineLevel="1" x14ac:dyDescent="0.25">
      <c r="A255" s="273" t="s">
        <v>1498</v>
      </c>
      <c r="D255" s="256"/>
      <c r="E255"/>
      <c r="F255"/>
      <c r="G255"/>
      <c r="H255" s="64"/>
      <c r="K255" s="108"/>
      <c r="L255" s="108"/>
      <c r="M255" s="108"/>
      <c r="N255" s="108"/>
    </row>
    <row r="256" spans="1:14" outlineLevel="1" x14ac:dyDescent="0.25">
      <c r="A256" s="273" t="s">
        <v>1499</v>
      </c>
      <c r="D256" s="256"/>
      <c r="E256"/>
      <c r="F256"/>
      <c r="G256"/>
      <c r="H256" s="64"/>
      <c r="K256" s="108"/>
      <c r="L256" s="108"/>
      <c r="M256" s="108"/>
      <c r="N256" s="108"/>
    </row>
    <row r="257" spans="1:14" outlineLevel="1" x14ac:dyDescent="0.25">
      <c r="A257" s="273" t="s">
        <v>1500</v>
      </c>
      <c r="D257" s="256"/>
      <c r="E257"/>
      <c r="F257"/>
      <c r="G257"/>
      <c r="H257" s="64"/>
      <c r="K257" s="108"/>
      <c r="L257" s="108"/>
      <c r="M257" s="108"/>
      <c r="N257" s="108"/>
    </row>
    <row r="258" spans="1:14" outlineLevel="1" x14ac:dyDescent="0.25">
      <c r="A258" s="273" t="s">
        <v>1501</v>
      </c>
      <c r="D258" s="256"/>
      <c r="E258"/>
      <c r="F258"/>
      <c r="G258"/>
      <c r="H258" s="64"/>
      <c r="K258" s="108"/>
      <c r="L258" s="108"/>
      <c r="M258" s="108"/>
      <c r="N258" s="108"/>
    </row>
    <row r="259" spans="1:14" outlineLevel="1" x14ac:dyDescent="0.25">
      <c r="A259" s="273" t="s">
        <v>1502</v>
      </c>
      <c r="D259" s="256"/>
      <c r="E259"/>
      <c r="F259"/>
      <c r="G259"/>
      <c r="H259" s="64"/>
      <c r="K259" s="108"/>
      <c r="L259" s="108"/>
      <c r="M259" s="108"/>
      <c r="N259" s="108"/>
    </row>
    <row r="260" spans="1:14" outlineLevel="1" x14ac:dyDescent="0.25">
      <c r="A260" s="273" t="s">
        <v>1503</v>
      </c>
      <c r="D260" s="256"/>
      <c r="E260"/>
      <c r="F260"/>
      <c r="G260"/>
      <c r="H260" s="64"/>
      <c r="K260" s="108"/>
      <c r="L260" s="108"/>
      <c r="M260" s="108"/>
      <c r="N260" s="108"/>
    </row>
    <row r="261" spans="1:14" outlineLevel="1" x14ac:dyDescent="0.25">
      <c r="A261" s="273" t="s">
        <v>1504</v>
      </c>
      <c r="D261" s="256"/>
      <c r="E261"/>
      <c r="F261"/>
      <c r="G261"/>
      <c r="H261" s="64"/>
      <c r="K261" s="108"/>
      <c r="L261" s="108"/>
      <c r="M261" s="108"/>
      <c r="N261" s="108"/>
    </row>
    <row r="262" spans="1:14" outlineLevel="1" x14ac:dyDescent="0.25">
      <c r="A262" s="273" t="s">
        <v>1505</v>
      </c>
      <c r="D262" s="256"/>
      <c r="E262"/>
      <c r="F262"/>
      <c r="G262"/>
      <c r="H262" s="64"/>
      <c r="K262" s="108"/>
      <c r="L262" s="108"/>
      <c r="M262" s="108"/>
      <c r="N262" s="108"/>
    </row>
    <row r="263" spans="1:14" outlineLevel="1" x14ac:dyDescent="0.25">
      <c r="A263" s="273" t="s">
        <v>1506</v>
      </c>
      <c r="D263" s="256"/>
      <c r="E263"/>
      <c r="F263"/>
      <c r="G263"/>
      <c r="H263" s="64"/>
      <c r="K263" s="108"/>
      <c r="L263" s="108"/>
      <c r="M263" s="108"/>
      <c r="N263" s="108"/>
    </row>
    <row r="264" spans="1:14" outlineLevel="1" x14ac:dyDescent="0.25">
      <c r="A264" s="273" t="s">
        <v>1507</v>
      </c>
      <c r="D264" s="256"/>
      <c r="E264"/>
      <c r="F264"/>
      <c r="G264"/>
      <c r="H264" s="64"/>
      <c r="K264" s="108"/>
      <c r="L264" s="108"/>
      <c r="M264" s="108"/>
      <c r="N264" s="108"/>
    </row>
    <row r="265" spans="1:14" outlineLevel="1" x14ac:dyDescent="0.25">
      <c r="A265" s="273" t="s">
        <v>1508</v>
      </c>
      <c r="D265" s="256"/>
      <c r="E265"/>
      <c r="F265"/>
      <c r="G265"/>
      <c r="H265" s="64"/>
      <c r="K265" s="108"/>
      <c r="L265" s="108"/>
      <c r="M265" s="108"/>
      <c r="N265" s="108"/>
    </row>
    <row r="266" spans="1:14" outlineLevel="1" x14ac:dyDescent="0.25">
      <c r="A266" s="273" t="s">
        <v>1509</v>
      </c>
      <c r="D266" s="256"/>
      <c r="E266"/>
      <c r="F266"/>
      <c r="G266"/>
      <c r="H266" s="64"/>
      <c r="K266" s="108"/>
      <c r="L266" s="108"/>
      <c r="M266" s="108"/>
      <c r="N266" s="108"/>
    </row>
    <row r="267" spans="1:14" outlineLevel="1" x14ac:dyDescent="0.25">
      <c r="A267" s="273" t="s">
        <v>1510</v>
      </c>
      <c r="D267" s="256"/>
      <c r="E267"/>
      <c r="F267"/>
      <c r="G267"/>
      <c r="H267" s="64"/>
      <c r="K267" s="108"/>
      <c r="L267" s="108"/>
      <c r="M267" s="108"/>
      <c r="N267" s="108"/>
    </row>
    <row r="268" spans="1:14" outlineLevel="1" x14ac:dyDescent="0.25">
      <c r="A268" s="273" t="s">
        <v>1511</v>
      </c>
      <c r="D268" s="256"/>
      <c r="E268"/>
      <c r="F268"/>
      <c r="G268"/>
      <c r="H268" s="64"/>
      <c r="K268" s="108"/>
      <c r="L268" s="108"/>
      <c r="M268" s="108"/>
      <c r="N268" s="108"/>
    </row>
    <row r="269" spans="1:14" outlineLevel="1" x14ac:dyDescent="0.25">
      <c r="A269" s="273" t="s">
        <v>1512</v>
      </c>
      <c r="D269" s="256"/>
      <c r="E269"/>
      <c r="F269"/>
      <c r="G269"/>
      <c r="H269" s="64"/>
      <c r="K269" s="108"/>
      <c r="L269" s="108"/>
      <c r="M269" s="108"/>
      <c r="N269" s="108"/>
    </row>
    <row r="270" spans="1:14" outlineLevel="1" x14ac:dyDescent="0.25">
      <c r="A270" s="273" t="s">
        <v>1513</v>
      </c>
      <c r="D270" s="256"/>
      <c r="E270"/>
      <c r="F270"/>
      <c r="G270"/>
      <c r="H270" s="64"/>
      <c r="K270" s="108"/>
      <c r="L270" s="108"/>
      <c r="M270" s="108"/>
      <c r="N270" s="108"/>
    </row>
    <row r="271" spans="1:14" outlineLevel="1" x14ac:dyDescent="0.25">
      <c r="A271" s="273" t="s">
        <v>1514</v>
      </c>
      <c r="D271" s="256"/>
      <c r="E271"/>
      <c r="F271"/>
      <c r="G271"/>
      <c r="H271" s="64"/>
      <c r="K271" s="108"/>
      <c r="L271" s="108"/>
      <c r="M271" s="108"/>
      <c r="N271" s="108"/>
    </row>
    <row r="272" spans="1:14" outlineLevel="1" x14ac:dyDescent="0.25">
      <c r="A272" s="273" t="s">
        <v>1515</v>
      </c>
      <c r="D272" s="256"/>
      <c r="E272"/>
      <c r="F272"/>
      <c r="G272"/>
      <c r="H272" s="64"/>
      <c r="K272" s="108"/>
      <c r="L272" s="108"/>
      <c r="M272" s="108"/>
      <c r="N272" s="108"/>
    </row>
    <row r="273" spans="1:14" outlineLevel="1" x14ac:dyDescent="0.25">
      <c r="A273" s="273" t="s">
        <v>1516</v>
      </c>
      <c r="D273" s="256"/>
      <c r="E273"/>
      <c r="F273"/>
      <c r="G273"/>
      <c r="H273" s="64"/>
      <c r="K273" s="108"/>
      <c r="L273" s="108"/>
      <c r="M273" s="108"/>
      <c r="N273" s="108"/>
    </row>
    <row r="274" spans="1:14" outlineLevel="1" x14ac:dyDescent="0.25">
      <c r="A274" s="273" t="s">
        <v>1517</v>
      </c>
      <c r="D274" s="256"/>
      <c r="E274"/>
      <c r="F274"/>
      <c r="G274"/>
      <c r="H274" s="64"/>
      <c r="K274" s="108"/>
      <c r="L274" s="108"/>
      <c r="M274" s="108"/>
      <c r="N274" s="108"/>
    </row>
    <row r="275" spans="1:14" outlineLevel="1" x14ac:dyDescent="0.25">
      <c r="A275" s="273" t="s">
        <v>1518</v>
      </c>
      <c r="D275" s="256"/>
      <c r="E275"/>
      <c r="F275"/>
      <c r="G275"/>
      <c r="H275" s="64"/>
      <c r="K275" s="108"/>
      <c r="L275" s="108"/>
      <c r="M275" s="108"/>
      <c r="N275" s="108"/>
    </row>
    <row r="276" spans="1:14" outlineLevel="1" x14ac:dyDescent="0.25">
      <c r="A276" s="273" t="s">
        <v>1519</v>
      </c>
      <c r="D276" s="256"/>
      <c r="E276"/>
      <c r="F276"/>
      <c r="G276"/>
      <c r="H276" s="64"/>
      <c r="K276" s="108"/>
      <c r="L276" s="108"/>
      <c r="M276" s="108"/>
      <c r="N276" s="108"/>
    </row>
    <row r="277" spans="1:14" outlineLevel="1" x14ac:dyDescent="0.25">
      <c r="A277" s="273" t="s">
        <v>1520</v>
      </c>
      <c r="D277" s="256"/>
      <c r="E277"/>
      <c r="F277"/>
      <c r="G277"/>
      <c r="H277" s="64"/>
      <c r="K277" s="108"/>
      <c r="L277" s="108"/>
      <c r="M277" s="108"/>
      <c r="N277" s="108"/>
    </row>
    <row r="278" spans="1:14" outlineLevel="1" x14ac:dyDescent="0.25">
      <c r="A278" s="273" t="s">
        <v>1521</v>
      </c>
      <c r="D278" s="256"/>
      <c r="E278"/>
      <c r="F278"/>
      <c r="G278"/>
      <c r="H278" s="64"/>
      <c r="K278" s="108"/>
      <c r="L278" s="108"/>
      <c r="M278" s="108"/>
      <c r="N278" s="108"/>
    </row>
    <row r="279" spans="1:14" outlineLevel="1" x14ac:dyDescent="0.25">
      <c r="A279" s="273" t="s">
        <v>1522</v>
      </c>
      <c r="D279" s="256"/>
      <c r="E279"/>
      <c r="F279"/>
      <c r="G279"/>
      <c r="H279" s="64"/>
      <c r="K279" s="108"/>
      <c r="L279" s="108"/>
      <c r="M279" s="108"/>
      <c r="N279" s="108"/>
    </row>
    <row r="280" spans="1:14" outlineLevel="1" x14ac:dyDescent="0.25">
      <c r="A280" s="273" t="s">
        <v>1523</v>
      </c>
      <c r="D280" s="256"/>
      <c r="E280"/>
      <c r="F280"/>
      <c r="G280"/>
      <c r="H280" s="64"/>
      <c r="K280" s="108"/>
      <c r="L280" s="108"/>
      <c r="M280" s="108"/>
      <c r="N280" s="108"/>
    </row>
    <row r="281" spans="1:14" outlineLevel="1" x14ac:dyDescent="0.25">
      <c r="A281" s="273" t="s">
        <v>1524</v>
      </c>
      <c r="D281" s="256"/>
      <c r="E281"/>
      <c r="F281"/>
      <c r="G281"/>
      <c r="H281" s="64"/>
      <c r="K281" s="108"/>
      <c r="L281" s="108"/>
      <c r="M281" s="108"/>
      <c r="N281" s="108"/>
    </row>
    <row r="282" spans="1:14" outlineLevel="1" x14ac:dyDescent="0.25">
      <c r="A282" s="273" t="s">
        <v>1525</v>
      </c>
      <c r="D282" s="256"/>
      <c r="E282"/>
      <c r="F282"/>
      <c r="G282"/>
      <c r="H282" s="64"/>
      <c r="K282" s="108"/>
      <c r="L282" s="108"/>
      <c r="M282" s="108"/>
      <c r="N282" s="108"/>
    </row>
    <row r="283" spans="1:14" outlineLevel="1" x14ac:dyDescent="0.25">
      <c r="A283" s="273" t="s">
        <v>1526</v>
      </c>
      <c r="D283" s="256"/>
      <c r="E283"/>
      <c r="F283"/>
      <c r="G283"/>
      <c r="H283" s="64"/>
      <c r="K283" s="108"/>
      <c r="L283" s="108"/>
      <c r="M283" s="108"/>
      <c r="N283" s="108"/>
    </row>
    <row r="284" spans="1:14" outlineLevel="1" x14ac:dyDescent="0.25">
      <c r="A284" s="273" t="s">
        <v>1527</v>
      </c>
      <c r="D284" s="256"/>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2483</v>
      </c>
      <c r="B286" s="110"/>
      <c r="C286" s="110"/>
      <c r="D286" s="110"/>
      <c r="E286" s="110"/>
      <c r="F286" s="111"/>
      <c r="G286" s="110"/>
      <c r="H286" s="64"/>
      <c r="I286" s="70"/>
      <c r="J286" s="70"/>
      <c r="K286" s="70"/>
      <c r="L286" s="70"/>
      <c r="M286" s="72"/>
    </row>
    <row r="287" spans="1:14" ht="18.75" x14ac:dyDescent="0.25">
      <c r="A287" s="109" t="s">
        <v>2484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43"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38" zoomScaleNormal="100" workbookViewId="0">
      <selection activeCell="C496" sqref="C496:D512"/>
    </sheetView>
  </sheetViews>
  <sheetFormatPr baseColWidth="10" defaultColWidth="8.85546875" defaultRowHeight="15" outlineLevelRow="1" x14ac:dyDescent="0.25"/>
  <cols>
    <col min="1" max="1" width="13.85546875" style="137" customWidth="1"/>
    <col min="2" max="2" width="60.85546875" style="137" customWidth="1"/>
    <col min="3" max="3" width="41" style="137" customWidth="1"/>
    <col min="4" max="4" width="40.85546875" style="137" customWidth="1"/>
    <col min="5" max="5" width="6.7109375" style="137" customWidth="1"/>
    <col min="6" max="6" width="41.5703125" style="137" customWidth="1"/>
    <col min="7" max="7" width="41.5703125" style="132" customWidth="1"/>
    <col min="8" max="16384" width="8.85546875" style="133"/>
  </cols>
  <sheetData>
    <row r="1" spans="1:7" ht="31.5" x14ac:dyDescent="0.25">
      <c r="A1" s="177" t="s">
        <v>477</v>
      </c>
      <c r="B1" s="177"/>
      <c r="C1" s="132"/>
      <c r="D1" s="132"/>
      <c r="E1" s="132"/>
      <c r="F1" s="185" t="s">
        <v>1930</v>
      </c>
    </row>
    <row r="2" spans="1:7" ht="15.75" thickBot="1" x14ac:dyDescent="0.3">
      <c r="A2" s="132"/>
      <c r="B2" s="132"/>
      <c r="C2" s="132"/>
      <c r="D2" s="132"/>
      <c r="E2" s="132"/>
      <c r="F2" s="132"/>
    </row>
    <row r="3" spans="1:7" ht="19.5" thickBot="1" x14ac:dyDescent="0.3">
      <c r="A3" s="134"/>
      <c r="B3" s="135" t="s">
        <v>71</v>
      </c>
      <c r="C3" s="136" t="s">
        <v>3217</v>
      </c>
      <c r="D3" s="134"/>
      <c r="E3" s="134"/>
      <c r="F3" s="132"/>
      <c r="G3" s="134"/>
    </row>
    <row r="4" spans="1:7" ht="15.75" thickBot="1" x14ac:dyDescent="0.3"/>
    <row r="5" spans="1:7" ht="18.75" x14ac:dyDescent="0.25">
      <c r="A5" s="138"/>
      <c r="B5" s="139" t="s">
        <v>478</v>
      </c>
      <c r="C5" s="138"/>
      <c r="E5" s="140"/>
      <c r="F5" s="140"/>
    </row>
    <row r="6" spans="1:7" x14ac:dyDescent="0.25">
      <c r="B6" s="141" t="s">
        <v>479</v>
      </c>
    </row>
    <row r="7" spans="1:7" x14ac:dyDescent="0.25">
      <c r="B7" s="142" t="s">
        <v>480</v>
      </c>
    </row>
    <row r="8" spans="1:7" ht="15.75" thickBot="1" x14ac:dyDescent="0.3">
      <c r="B8" s="143" t="s">
        <v>481</v>
      </c>
    </row>
    <row r="9" spans="1:7" x14ac:dyDescent="0.25">
      <c r="B9" s="144"/>
    </row>
    <row r="10" spans="1:7" ht="37.5" x14ac:dyDescent="0.25">
      <c r="A10" s="145" t="s">
        <v>81</v>
      </c>
      <c r="B10" s="145" t="s">
        <v>479</v>
      </c>
      <c r="C10" s="146"/>
      <c r="D10" s="146"/>
      <c r="E10" s="146"/>
      <c r="F10" s="146"/>
      <c r="G10" s="147"/>
    </row>
    <row r="11" spans="1:7" ht="15" customHeight="1" x14ac:dyDescent="0.25">
      <c r="A11" s="148"/>
      <c r="B11" s="149" t="s">
        <v>482</v>
      </c>
      <c r="C11" s="148" t="s">
        <v>113</v>
      </c>
      <c r="D11" s="148"/>
      <c r="E11" s="148"/>
      <c r="F11" s="150" t="s">
        <v>483</v>
      </c>
      <c r="G11" s="150"/>
    </row>
    <row r="12" spans="1:7" x14ac:dyDescent="0.25">
      <c r="A12" s="137" t="s">
        <v>484</v>
      </c>
      <c r="B12" s="137" t="s">
        <v>485</v>
      </c>
      <c r="C12" s="242" t="s">
        <v>83</v>
      </c>
      <c r="F12" s="201" t="str">
        <f>IF($C$15=0,"",IF(C12="[for completion]","",C12/$C$15))</f>
        <v/>
      </c>
    </row>
    <row r="13" spans="1:7" x14ac:dyDescent="0.25">
      <c r="A13" s="137" t="s">
        <v>486</v>
      </c>
      <c r="B13" s="137" t="s">
        <v>487</v>
      </c>
      <c r="C13" s="242" t="s">
        <v>83</v>
      </c>
      <c r="F13" s="201" t="str">
        <f>IF($C$15=0,"",IF(C13="[for completion]","",C13/$C$15))</f>
        <v/>
      </c>
    </row>
    <row r="14" spans="1:7" x14ac:dyDescent="0.25">
      <c r="A14" s="137" t="s">
        <v>488</v>
      </c>
      <c r="B14" s="137" t="s">
        <v>146</v>
      </c>
      <c r="C14" s="202" t="s">
        <v>83</v>
      </c>
      <c r="F14" s="201" t="str">
        <f>IF($C$15=0,"",IF(C14="[for completion]","",C14/$C$15))</f>
        <v/>
      </c>
    </row>
    <row r="15" spans="1:7" x14ac:dyDescent="0.25">
      <c r="A15" s="137" t="s">
        <v>489</v>
      </c>
      <c r="B15" s="152" t="s">
        <v>148</v>
      </c>
      <c r="C15" s="202">
        <f>SUM(C12:C14)</f>
        <v>0</v>
      </c>
      <c r="F15" s="171">
        <f>SUM(F12:F14)</f>
        <v>0</v>
      </c>
    </row>
    <row r="16" spans="1:7" outlineLevel="1" x14ac:dyDescent="0.25">
      <c r="A16" s="137" t="s">
        <v>490</v>
      </c>
      <c r="B16" s="154" t="s">
        <v>491</v>
      </c>
      <c r="C16" s="202"/>
      <c r="F16" s="201" t="str">
        <f t="shared" ref="F16:F26" si="0">IF($C$15=0,"",IF(C16="[for completion]","",C16/$C$15))</f>
        <v/>
      </c>
    </row>
    <row r="17" spans="1:7" outlineLevel="1" x14ac:dyDescent="0.25">
      <c r="A17" s="137" t="s">
        <v>492</v>
      </c>
      <c r="B17" s="154" t="s">
        <v>1264</v>
      </c>
      <c r="C17" s="202"/>
      <c r="F17" s="201" t="str">
        <f t="shared" si="0"/>
        <v/>
      </c>
    </row>
    <row r="18" spans="1:7" outlineLevel="1" x14ac:dyDescent="0.25">
      <c r="A18" s="137" t="s">
        <v>493</v>
      </c>
      <c r="B18" s="154" t="s">
        <v>150</v>
      </c>
      <c r="C18" s="202"/>
      <c r="F18" s="201" t="str">
        <f t="shared" si="0"/>
        <v/>
      </c>
    </row>
    <row r="19" spans="1:7" outlineLevel="1" x14ac:dyDescent="0.25">
      <c r="A19" s="137" t="s">
        <v>494</v>
      </c>
      <c r="B19" s="154" t="s">
        <v>150</v>
      </c>
      <c r="C19" s="202"/>
      <c r="F19" s="201" t="str">
        <f t="shared" si="0"/>
        <v/>
      </c>
    </row>
    <row r="20" spans="1:7" outlineLevel="1" x14ac:dyDescent="0.25">
      <c r="A20" s="137" t="s">
        <v>495</v>
      </c>
      <c r="B20" s="154" t="s">
        <v>150</v>
      </c>
      <c r="C20" s="202"/>
      <c r="F20" s="201" t="str">
        <f t="shared" si="0"/>
        <v/>
      </c>
    </row>
    <row r="21" spans="1:7" outlineLevel="1" x14ac:dyDescent="0.25">
      <c r="A21" s="137" t="s">
        <v>496</v>
      </c>
      <c r="B21" s="154" t="s">
        <v>150</v>
      </c>
      <c r="C21" s="202"/>
      <c r="F21" s="201" t="str">
        <f t="shared" si="0"/>
        <v/>
      </c>
    </row>
    <row r="22" spans="1:7" outlineLevel="1" x14ac:dyDescent="0.25">
      <c r="A22" s="137" t="s">
        <v>497</v>
      </c>
      <c r="B22" s="154" t="s">
        <v>150</v>
      </c>
      <c r="C22" s="202"/>
      <c r="F22" s="201" t="str">
        <f t="shared" si="0"/>
        <v/>
      </c>
    </row>
    <row r="23" spans="1:7" outlineLevel="1" x14ac:dyDescent="0.25">
      <c r="A23" s="137" t="s">
        <v>498</v>
      </c>
      <c r="B23" s="154" t="s">
        <v>150</v>
      </c>
      <c r="C23" s="202"/>
      <c r="F23" s="201" t="str">
        <f t="shared" si="0"/>
        <v/>
      </c>
    </row>
    <row r="24" spans="1:7" outlineLevel="1" x14ac:dyDescent="0.25">
      <c r="A24" s="137" t="s">
        <v>499</v>
      </c>
      <c r="B24" s="154" t="s">
        <v>150</v>
      </c>
      <c r="C24" s="202"/>
      <c r="F24" s="201" t="str">
        <f t="shared" si="0"/>
        <v/>
      </c>
    </row>
    <row r="25" spans="1:7" outlineLevel="1" x14ac:dyDescent="0.25">
      <c r="A25" s="137" t="s">
        <v>500</v>
      </c>
      <c r="B25" s="154" t="s">
        <v>150</v>
      </c>
      <c r="C25" s="202"/>
      <c r="F25" s="201" t="str">
        <f t="shared" si="0"/>
        <v/>
      </c>
    </row>
    <row r="26" spans="1:7" outlineLevel="1" x14ac:dyDescent="0.25">
      <c r="A26" s="137" t="s">
        <v>501</v>
      </c>
      <c r="B26" s="154" t="s">
        <v>150</v>
      </c>
      <c r="C26" s="203"/>
      <c r="D26" s="133"/>
      <c r="E26" s="133"/>
      <c r="F26" s="201" t="str">
        <f t="shared" si="0"/>
        <v/>
      </c>
    </row>
    <row r="27" spans="1:7" ht="15" customHeight="1" x14ac:dyDescent="0.25">
      <c r="A27" s="148"/>
      <c r="B27" s="149" t="s">
        <v>502</v>
      </c>
      <c r="C27" s="148" t="s">
        <v>503</v>
      </c>
      <c r="D27" s="148" t="s">
        <v>504</v>
      </c>
      <c r="E27" s="155"/>
      <c r="F27" s="148" t="s">
        <v>505</v>
      </c>
      <c r="G27" s="150"/>
    </row>
    <row r="28" spans="1:7" x14ac:dyDescent="0.25">
      <c r="A28" s="137" t="s">
        <v>506</v>
      </c>
      <c r="B28" s="137" t="s">
        <v>507</v>
      </c>
      <c r="C28" s="262" t="s">
        <v>83</v>
      </c>
      <c r="D28" s="137" t="s">
        <v>83</v>
      </c>
      <c r="F28" s="137" t="e">
        <v>#VALUE!</v>
      </c>
    </row>
    <row r="29" spans="1:7" outlineLevel="1" x14ac:dyDescent="0.25">
      <c r="A29" s="137" t="s">
        <v>508</v>
      </c>
      <c r="B29" s="156" t="s">
        <v>509</v>
      </c>
    </row>
    <row r="30" spans="1:7" outlineLevel="1" x14ac:dyDescent="0.25">
      <c r="A30" s="137" t="s">
        <v>510</v>
      </c>
      <c r="B30" s="156" t="s">
        <v>511</v>
      </c>
    </row>
    <row r="31" spans="1:7" outlineLevel="1" x14ac:dyDescent="0.25">
      <c r="A31" s="137" t="s">
        <v>512</v>
      </c>
      <c r="B31" s="156"/>
    </row>
    <row r="32" spans="1:7" outlineLevel="1" x14ac:dyDescent="0.25">
      <c r="A32" s="137" t="s">
        <v>513</v>
      </c>
      <c r="B32" s="156"/>
    </row>
    <row r="33" spans="1:7" outlineLevel="1" x14ac:dyDescent="0.25">
      <c r="A33" s="137" t="s">
        <v>1480</v>
      </c>
      <c r="B33" s="156"/>
    </row>
    <row r="34" spans="1:7" outlineLevel="1" x14ac:dyDescent="0.25">
      <c r="A34" s="137" t="s">
        <v>1481</v>
      </c>
      <c r="B34" s="156"/>
    </row>
    <row r="35" spans="1:7" ht="15" customHeight="1" x14ac:dyDescent="0.25">
      <c r="A35" s="148"/>
      <c r="B35" s="149" t="s">
        <v>514</v>
      </c>
      <c r="C35" s="148" t="s">
        <v>515</v>
      </c>
      <c r="D35" s="148" t="s">
        <v>516</v>
      </c>
      <c r="E35" s="155"/>
      <c r="F35" s="150" t="s">
        <v>483</v>
      </c>
      <c r="G35" s="150"/>
    </row>
    <row r="36" spans="1:7" x14ac:dyDescent="0.25">
      <c r="A36" s="137" t="s">
        <v>517</v>
      </c>
      <c r="B36" s="137" t="s">
        <v>518</v>
      </c>
      <c r="C36" s="171" t="s">
        <v>83</v>
      </c>
      <c r="D36" s="171" t="s">
        <v>83</v>
      </c>
      <c r="E36" s="204"/>
      <c r="F36" s="171" t="s">
        <v>83</v>
      </c>
    </row>
    <row r="37" spans="1:7" outlineLevel="1" x14ac:dyDescent="0.25">
      <c r="A37" s="137" t="s">
        <v>519</v>
      </c>
      <c r="C37" s="171"/>
      <c r="D37" s="171"/>
      <c r="E37" s="204"/>
      <c r="F37" s="171"/>
    </row>
    <row r="38" spans="1:7" outlineLevel="1" x14ac:dyDescent="0.25">
      <c r="A38" s="137" t="s">
        <v>520</v>
      </c>
      <c r="C38" s="171"/>
      <c r="D38" s="171"/>
      <c r="E38" s="204"/>
      <c r="F38" s="171"/>
    </row>
    <row r="39" spans="1:7" outlineLevel="1" x14ac:dyDescent="0.25">
      <c r="A39" s="137" t="s">
        <v>521</v>
      </c>
      <c r="C39" s="171"/>
      <c r="D39" s="171"/>
      <c r="E39" s="204"/>
      <c r="F39" s="171"/>
    </row>
    <row r="40" spans="1:7" outlineLevel="1" x14ac:dyDescent="0.25">
      <c r="A40" s="137" t="s">
        <v>522</v>
      </c>
      <c r="C40" s="171"/>
      <c r="D40" s="171"/>
      <c r="E40" s="204"/>
      <c r="F40" s="171"/>
    </row>
    <row r="41" spans="1:7" outlineLevel="1" x14ac:dyDescent="0.25">
      <c r="A41" s="137" t="s">
        <v>523</v>
      </c>
      <c r="C41" s="171"/>
      <c r="D41" s="171"/>
      <c r="E41" s="204"/>
      <c r="F41" s="171"/>
    </row>
    <row r="42" spans="1:7" outlineLevel="1" x14ac:dyDescent="0.25">
      <c r="A42" s="137" t="s">
        <v>524</v>
      </c>
      <c r="C42" s="171"/>
      <c r="D42" s="171"/>
      <c r="E42" s="204"/>
      <c r="F42" s="171"/>
    </row>
    <row r="43" spans="1:7" ht="15" customHeight="1" x14ac:dyDescent="0.25">
      <c r="A43" s="148"/>
      <c r="B43" s="149" t="s">
        <v>525</v>
      </c>
      <c r="C43" s="148" t="s">
        <v>515</v>
      </c>
      <c r="D43" s="148" t="s">
        <v>516</v>
      </c>
      <c r="E43" s="155"/>
      <c r="F43" s="150" t="s">
        <v>483</v>
      </c>
      <c r="G43" s="150"/>
    </row>
    <row r="44" spans="1:7" x14ac:dyDescent="0.25">
      <c r="A44" s="137" t="s">
        <v>526</v>
      </c>
      <c r="B44" s="157" t="s">
        <v>527</v>
      </c>
      <c r="C44" s="170">
        <f>SUM(C45:C71)</f>
        <v>0</v>
      </c>
      <c r="D44" s="170">
        <f>SUM(D45:D71)</f>
        <v>0</v>
      </c>
      <c r="E44" s="171"/>
      <c r="F44" s="170">
        <f>SUM(F45:F71)</f>
        <v>0</v>
      </c>
      <c r="G44" s="137"/>
    </row>
    <row r="45" spans="1:7" x14ac:dyDescent="0.25">
      <c r="A45" s="137" t="s">
        <v>528</v>
      </c>
      <c r="B45" s="137" t="s">
        <v>529</v>
      </c>
      <c r="C45" s="171" t="s">
        <v>83</v>
      </c>
      <c r="D45" s="171" t="s">
        <v>83</v>
      </c>
      <c r="E45" s="171"/>
      <c r="F45" s="171" t="s">
        <v>83</v>
      </c>
      <c r="G45" s="137"/>
    </row>
    <row r="46" spans="1:7" x14ac:dyDescent="0.25">
      <c r="A46" s="137" t="s">
        <v>530</v>
      </c>
      <c r="B46" s="137" t="s">
        <v>531</v>
      </c>
      <c r="C46" s="171" t="s">
        <v>83</v>
      </c>
      <c r="D46" s="171" t="s">
        <v>83</v>
      </c>
      <c r="E46" s="171"/>
      <c r="F46" s="171" t="s">
        <v>83</v>
      </c>
      <c r="G46" s="137"/>
    </row>
    <row r="47" spans="1:7" x14ac:dyDescent="0.25">
      <c r="A47" s="137" t="s">
        <v>532</v>
      </c>
      <c r="B47" s="137" t="s">
        <v>533</v>
      </c>
      <c r="C47" s="171" t="s">
        <v>83</v>
      </c>
      <c r="D47" s="171" t="s">
        <v>83</v>
      </c>
      <c r="E47" s="171"/>
      <c r="F47" s="171" t="s">
        <v>83</v>
      </c>
      <c r="G47" s="137"/>
    </row>
    <row r="48" spans="1:7" x14ac:dyDescent="0.25">
      <c r="A48" s="137" t="s">
        <v>534</v>
      </c>
      <c r="B48" s="137" t="s">
        <v>535</v>
      </c>
      <c r="C48" s="171" t="s">
        <v>83</v>
      </c>
      <c r="D48" s="171" t="s">
        <v>83</v>
      </c>
      <c r="E48" s="171"/>
      <c r="F48" s="171" t="s">
        <v>83</v>
      </c>
      <c r="G48" s="137"/>
    </row>
    <row r="49" spans="1:7" x14ac:dyDescent="0.25">
      <c r="A49" s="137" t="s">
        <v>536</v>
      </c>
      <c r="B49" s="137" t="s">
        <v>537</v>
      </c>
      <c r="C49" s="171" t="s">
        <v>83</v>
      </c>
      <c r="D49" s="171" t="s">
        <v>83</v>
      </c>
      <c r="E49" s="171"/>
      <c r="F49" s="171" t="s">
        <v>83</v>
      </c>
      <c r="G49" s="137"/>
    </row>
    <row r="50" spans="1:7" x14ac:dyDescent="0.25">
      <c r="A50" s="137" t="s">
        <v>538</v>
      </c>
      <c r="B50" s="137" t="s">
        <v>2472</v>
      </c>
      <c r="C50" s="171" t="s">
        <v>83</v>
      </c>
      <c r="D50" s="171" t="s">
        <v>83</v>
      </c>
      <c r="E50" s="171"/>
      <c r="F50" s="171" t="s">
        <v>83</v>
      </c>
      <c r="G50" s="137"/>
    </row>
    <row r="51" spans="1:7" x14ac:dyDescent="0.25">
      <c r="A51" s="137" t="s">
        <v>539</v>
      </c>
      <c r="B51" s="137" t="s">
        <v>540</v>
      </c>
      <c r="C51" s="171" t="s">
        <v>83</v>
      </c>
      <c r="D51" s="171" t="s">
        <v>83</v>
      </c>
      <c r="E51" s="171"/>
      <c r="F51" s="171" t="s">
        <v>83</v>
      </c>
      <c r="G51" s="137"/>
    </row>
    <row r="52" spans="1:7" x14ac:dyDescent="0.25">
      <c r="A52" s="137" t="s">
        <v>541</v>
      </c>
      <c r="B52" s="137" t="s">
        <v>542</v>
      </c>
      <c r="C52" s="171" t="s">
        <v>83</v>
      </c>
      <c r="D52" s="171" t="s">
        <v>83</v>
      </c>
      <c r="E52" s="171"/>
      <c r="F52" s="171" t="s">
        <v>83</v>
      </c>
      <c r="G52" s="137"/>
    </row>
    <row r="53" spans="1:7" x14ac:dyDescent="0.25">
      <c r="A53" s="137" t="s">
        <v>543</v>
      </c>
      <c r="B53" s="137" t="s">
        <v>544</v>
      </c>
      <c r="C53" s="171" t="s">
        <v>83</v>
      </c>
      <c r="D53" s="171" t="s">
        <v>83</v>
      </c>
      <c r="E53" s="171"/>
      <c r="F53" s="171" t="s">
        <v>83</v>
      </c>
      <c r="G53" s="137"/>
    </row>
    <row r="54" spans="1:7" x14ac:dyDescent="0.25">
      <c r="A54" s="137" t="s">
        <v>545</v>
      </c>
      <c r="B54" s="137" t="s">
        <v>546</v>
      </c>
      <c r="C54" s="171" t="s">
        <v>83</v>
      </c>
      <c r="D54" s="171" t="s">
        <v>83</v>
      </c>
      <c r="E54" s="171"/>
      <c r="F54" s="171" t="s">
        <v>83</v>
      </c>
      <c r="G54" s="137"/>
    </row>
    <row r="55" spans="1:7" x14ac:dyDescent="0.25">
      <c r="A55" s="137" t="s">
        <v>547</v>
      </c>
      <c r="B55" s="137" t="s">
        <v>548</v>
      </c>
      <c r="C55" s="171" t="s">
        <v>83</v>
      </c>
      <c r="D55" s="171" t="s">
        <v>83</v>
      </c>
      <c r="E55" s="171"/>
      <c r="F55" s="171" t="s">
        <v>83</v>
      </c>
      <c r="G55" s="137"/>
    </row>
    <row r="56" spans="1:7" x14ac:dyDescent="0.25">
      <c r="A56" s="137" t="s">
        <v>549</v>
      </c>
      <c r="B56" s="137" t="s">
        <v>550</v>
      </c>
      <c r="C56" s="171" t="s">
        <v>83</v>
      </c>
      <c r="D56" s="171" t="s">
        <v>83</v>
      </c>
      <c r="E56" s="171"/>
      <c r="F56" s="171" t="s">
        <v>83</v>
      </c>
      <c r="G56" s="137"/>
    </row>
    <row r="57" spans="1:7" x14ac:dyDescent="0.25">
      <c r="A57" s="137" t="s">
        <v>551</v>
      </c>
      <c r="B57" s="137" t="s">
        <v>552</v>
      </c>
      <c r="C57" s="171" t="s">
        <v>83</v>
      </c>
      <c r="D57" s="171" t="s">
        <v>83</v>
      </c>
      <c r="E57" s="171"/>
      <c r="F57" s="171" t="s">
        <v>83</v>
      </c>
      <c r="G57" s="137"/>
    </row>
    <row r="58" spans="1:7" x14ac:dyDescent="0.25">
      <c r="A58" s="137" t="s">
        <v>553</v>
      </c>
      <c r="B58" s="137" t="s">
        <v>554</v>
      </c>
      <c r="C58" s="171" t="s">
        <v>83</v>
      </c>
      <c r="D58" s="171" t="s">
        <v>83</v>
      </c>
      <c r="E58" s="171"/>
      <c r="F58" s="171" t="s">
        <v>83</v>
      </c>
      <c r="G58" s="137"/>
    </row>
    <row r="59" spans="1:7" x14ac:dyDescent="0.25">
      <c r="A59" s="137" t="s">
        <v>555</v>
      </c>
      <c r="B59" s="137" t="s">
        <v>556</v>
      </c>
      <c r="C59" s="171" t="s">
        <v>83</v>
      </c>
      <c r="D59" s="171" t="s">
        <v>83</v>
      </c>
      <c r="E59" s="171"/>
      <c r="F59" s="171" t="s">
        <v>83</v>
      </c>
      <c r="G59" s="137"/>
    </row>
    <row r="60" spans="1:7" x14ac:dyDescent="0.25">
      <c r="A60" s="137" t="s">
        <v>557</v>
      </c>
      <c r="B60" s="137" t="s">
        <v>3</v>
      </c>
      <c r="C60" s="171" t="s">
        <v>83</v>
      </c>
      <c r="D60" s="171" t="s">
        <v>83</v>
      </c>
      <c r="E60" s="171"/>
      <c r="F60" s="171" t="s">
        <v>83</v>
      </c>
      <c r="G60" s="137"/>
    </row>
    <row r="61" spans="1:7" x14ac:dyDescent="0.25">
      <c r="A61" s="137" t="s">
        <v>558</v>
      </c>
      <c r="B61" s="137" t="s">
        <v>559</v>
      </c>
      <c r="C61" s="171" t="s">
        <v>83</v>
      </c>
      <c r="D61" s="171" t="s">
        <v>83</v>
      </c>
      <c r="E61" s="171"/>
      <c r="F61" s="171" t="s">
        <v>83</v>
      </c>
      <c r="G61" s="137"/>
    </row>
    <row r="62" spans="1:7" x14ac:dyDescent="0.25">
      <c r="A62" s="137" t="s">
        <v>560</v>
      </c>
      <c r="B62" s="137" t="s">
        <v>561</v>
      </c>
      <c r="C62" s="171" t="s">
        <v>83</v>
      </c>
      <c r="D62" s="171" t="s">
        <v>83</v>
      </c>
      <c r="E62" s="171"/>
      <c r="F62" s="171" t="s">
        <v>83</v>
      </c>
      <c r="G62" s="137"/>
    </row>
    <row r="63" spans="1:7" x14ac:dyDescent="0.25">
      <c r="A63" s="137" t="s">
        <v>562</v>
      </c>
      <c r="B63" s="137" t="s">
        <v>563</v>
      </c>
      <c r="C63" s="171" t="s">
        <v>83</v>
      </c>
      <c r="D63" s="171" t="s">
        <v>83</v>
      </c>
      <c r="E63" s="171"/>
      <c r="F63" s="171" t="s">
        <v>83</v>
      </c>
      <c r="G63" s="137"/>
    </row>
    <row r="64" spans="1:7" x14ac:dyDescent="0.25">
      <c r="A64" s="137" t="s">
        <v>564</v>
      </c>
      <c r="B64" s="137" t="s">
        <v>565</v>
      </c>
      <c r="C64" s="171" t="s">
        <v>83</v>
      </c>
      <c r="D64" s="171" t="s">
        <v>83</v>
      </c>
      <c r="E64" s="171"/>
      <c r="F64" s="171" t="s">
        <v>83</v>
      </c>
      <c r="G64" s="137"/>
    </row>
    <row r="65" spans="1:7" x14ac:dyDescent="0.25">
      <c r="A65" s="137" t="s">
        <v>566</v>
      </c>
      <c r="B65" s="137" t="s">
        <v>567</v>
      </c>
      <c r="C65" s="171" t="s">
        <v>83</v>
      </c>
      <c r="D65" s="171" t="s">
        <v>83</v>
      </c>
      <c r="E65" s="171"/>
      <c r="F65" s="171" t="s">
        <v>83</v>
      </c>
      <c r="G65" s="137"/>
    </row>
    <row r="66" spans="1:7" x14ac:dyDescent="0.25">
      <c r="A66" s="137" t="s">
        <v>568</v>
      </c>
      <c r="B66" s="137" t="s">
        <v>569</v>
      </c>
      <c r="C66" s="171" t="s">
        <v>83</v>
      </c>
      <c r="D66" s="171" t="s">
        <v>83</v>
      </c>
      <c r="E66" s="171"/>
      <c r="F66" s="171" t="s">
        <v>83</v>
      </c>
      <c r="G66" s="137"/>
    </row>
    <row r="67" spans="1:7" x14ac:dyDescent="0.25">
      <c r="A67" s="137" t="s">
        <v>570</v>
      </c>
      <c r="B67" s="137" t="s">
        <v>571</v>
      </c>
      <c r="C67" s="171" t="s">
        <v>83</v>
      </c>
      <c r="D67" s="171" t="s">
        <v>83</v>
      </c>
      <c r="E67" s="171"/>
      <c r="F67" s="171" t="s">
        <v>83</v>
      </c>
      <c r="G67" s="137"/>
    </row>
    <row r="68" spans="1:7" x14ac:dyDescent="0.25">
      <c r="A68" s="137" t="s">
        <v>572</v>
      </c>
      <c r="B68" s="137" t="s">
        <v>573</v>
      </c>
      <c r="C68" s="171" t="s">
        <v>83</v>
      </c>
      <c r="D68" s="171" t="s">
        <v>83</v>
      </c>
      <c r="E68" s="171"/>
      <c r="F68" s="171" t="s">
        <v>83</v>
      </c>
      <c r="G68" s="137"/>
    </row>
    <row r="69" spans="1:7" x14ac:dyDescent="0.25">
      <c r="A69" s="262" t="s">
        <v>574</v>
      </c>
      <c r="B69" s="137" t="s">
        <v>575</v>
      </c>
      <c r="C69" s="171" t="s">
        <v>83</v>
      </c>
      <c r="D69" s="171" t="s">
        <v>83</v>
      </c>
      <c r="E69" s="171"/>
      <c r="F69" s="171" t="s">
        <v>83</v>
      </c>
      <c r="G69" s="137"/>
    </row>
    <row r="70" spans="1:7" x14ac:dyDescent="0.25">
      <c r="A70" s="262" t="s">
        <v>576</v>
      </c>
      <c r="B70" s="137" t="s">
        <v>577</v>
      </c>
      <c r="C70" s="171" t="s">
        <v>83</v>
      </c>
      <c r="D70" s="171" t="s">
        <v>83</v>
      </c>
      <c r="E70" s="171"/>
      <c r="F70" s="171" t="s">
        <v>83</v>
      </c>
      <c r="G70" s="137"/>
    </row>
    <row r="71" spans="1:7" x14ac:dyDescent="0.25">
      <c r="A71" s="262" t="s">
        <v>578</v>
      </c>
      <c r="B71" s="137" t="s">
        <v>6</v>
      </c>
      <c r="C71" s="171" t="s">
        <v>83</v>
      </c>
      <c r="D71" s="171" t="s">
        <v>83</v>
      </c>
      <c r="E71" s="171"/>
      <c r="F71" s="171" t="s">
        <v>83</v>
      </c>
      <c r="G71" s="137"/>
    </row>
    <row r="72" spans="1:7" x14ac:dyDescent="0.25">
      <c r="A72" s="262" t="s">
        <v>579</v>
      </c>
      <c r="B72" s="157" t="s">
        <v>318</v>
      </c>
      <c r="C72" s="170">
        <f>SUM(C73:C75)</f>
        <v>0</v>
      </c>
      <c r="D72" s="170">
        <f>SUM(D73:D75)</f>
        <v>0</v>
      </c>
      <c r="E72" s="171"/>
      <c r="F72" s="170">
        <f>SUM(F73:F75)</f>
        <v>0</v>
      </c>
      <c r="G72" s="137"/>
    </row>
    <row r="73" spans="1:7" x14ac:dyDescent="0.25">
      <c r="A73" s="262" t="s">
        <v>581</v>
      </c>
      <c r="B73" s="137" t="s">
        <v>583</v>
      </c>
      <c r="C73" s="171" t="s">
        <v>83</v>
      </c>
      <c r="D73" s="171" t="s">
        <v>83</v>
      </c>
      <c r="E73" s="171"/>
      <c r="F73" s="171" t="s">
        <v>83</v>
      </c>
      <c r="G73" s="137"/>
    </row>
    <row r="74" spans="1:7" x14ac:dyDescent="0.25">
      <c r="A74" s="262" t="s">
        <v>582</v>
      </c>
      <c r="B74" s="137" t="s">
        <v>585</v>
      </c>
      <c r="C74" s="171" t="s">
        <v>83</v>
      </c>
      <c r="D74" s="171" t="s">
        <v>83</v>
      </c>
      <c r="E74" s="171"/>
      <c r="F74" s="171" t="s">
        <v>83</v>
      </c>
      <c r="G74" s="137"/>
    </row>
    <row r="75" spans="1:7" x14ac:dyDescent="0.25">
      <c r="A75" s="262" t="s">
        <v>584</v>
      </c>
      <c r="B75" s="137" t="s">
        <v>2</v>
      </c>
      <c r="C75" s="171">
        <f>SUM(C76:C86)</f>
        <v>0</v>
      </c>
      <c r="D75" s="171">
        <f>SUM(D76:D86)</f>
        <v>0</v>
      </c>
      <c r="E75" s="171"/>
      <c r="F75" s="171">
        <f>SUM(F76:F86)</f>
        <v>0</v>
      </c>
      <c r="G75" s="137"/>
    </row>
    <row r="76" spans="1:7" x14ac:dyDescent="0.25">
      <c r="A76" s="262" t="s">
        <v>1434</v>
      </c>
      <c r="B76" s="157" t="s">
        <v>146</v>
      </c>
      <c r="C76" s="170">
        <f>SUM(C77:C87)</f>
        <v>0</v>
      </c>
      <c r="D76" s="170">
        <f>SUM(D77:D87)</f>
        <v>0</v>
      </c>
      <c r="E76" s="171"/>
      <c r="F76" s="170">
        <f>SUM(F77:F87)</f>
        <v>0</v>
      </c>
      <c r="G76" s="137"/>
    </row>
    <row r="77" spans="1:7" x14ac:dyDescent="0.25">
      <c r="A77" s="262" t="s">
        <v>586</v>
      </c>
      <c r="B77" s="158" t="s">
        <v>320</v>
      </c>
      <c r="C77" s="171" t="s">
        <v>83</v>
      </c>
      <c r="D77" s="171" t="s">
        <v>83</v>
      </c>
      <c r="E77" s="171"/>
      <c r="F77" s="171" t="s">
        <v>83</v>
      </c>
      <c r="G77" s="137"/>
    </row>
    <row r="78" spans="1:7" s="261" customFormat="1" x14ac:dyDescent="0.25">
      <c r="A78" s="262" t="s">
        <v>587</v>
      </c>
      <c r="B78" s="262" t="s">
        <v>580</v>
      </c>
      <c r="C78" s="263">
        <f>SUM(C79:C81)</f>
        <v>0</v>
      </c>
      <c r="D78" s="263">
        <f>SUM(D79:D81)</f>
        <v>0</v>
      </c>
      <c r="E78" s="263"/>
      <c r="F78" s="263">
        <f>SUM(F79:F81)</f>
        <v>0</v>
      </c>
      <c r="G78" s="262"/>
    </row>
    <row r="79" spans="1:7" x14ac:dyDescent="0.25">
      <c r="A79" s="262" t="s">
        <v>588</v>
      </c>
      <c r="B79" s="158" t="s">
        <v>322</v>
      </c>
      <c r="C79" s="171" t="s">
        <v>83</v>
      </c>
      <c r="D79" s="171" t="s">
        <v>83</v>
      </c>
      <c r="E79" s="171"/>
      <c r="F79" s="171" t="s">
        <v>83</v>
      </c>
      <c r="G79" s="137"/>
    </row>
    <row r="80" spans="1:7" x14ac:dyDescent="0.25">
      <c r="A80" s="137" t="s">
        <v>589</v>
      </c>
      <c r="B80" s="158" t="s">
        <v>324</v>
      </c>
      <c r="C80" s="171" t="s">
        <v>83</v>
      </c>
      <c r="D80" s="171" t="s">
        <v>83</v>
      </c>
      <c r="E80" s="171"/>
      <c r="F80" s="171" t="s">
        <v>83</v>
      </c>
      <c r="G80" s="137"/>
    </row>
    <row r="81" spans="1:7" x14ac:dyDescent="0.25">
      <c r="A81" s="137" t="s">
        <v>590</v>
      </c>
      <c r="B81" s="158" t="s">
        <v>12</v>
      </c>
      <c r="C81" s="171" t="s">
        <v>83</v>
      </c>
      <c r="D81" s="171" t="s">
        <v>83</v>
      </c>
      <c r="E81" s="171"/>
      <c r="F81" s="171" t="s">
        <v>83</v>
      </c>
      <c r="G81" s="137"/>
    </row>
    <row r="82" spans="1:7" x14ac:dyDescent="0.25">
      <c r="A82" s="137" t="s">
        <v>591</v>
      </c>
      <c r="B82" s="158" t="s">
        <v>327</v>
      </c>
      <c r="C82" s="171" t="s">
        <v>83</v>
      </c>
      <c r="D82" s="171" t="s">
        <v>83</v>
      </c>
      <c r="E82" s="171"/>
      <c r="F82" s="171" t="s">
        <v>83</v>
      </c>
      <c r="G82" s="137"/>
    </row>
    <row r="83" spans="1:7" x14ac:dyDescent="0.25">
      <c r="A83" s="137" t="s">
        <v>592</v>
      </c>
      <c r="B83" s="158" t="s">
        <v>329</v>
      </c>
      <c r="C83" s="171" t="s">
        <v>83</v>
      </c>
      <c r="D83" s="171" t="s">
        <v>83</v>
      </c>
      <c r="E83" s="171"/>
      <c r="F83" s="171" t="s">
        <v>83</v>
      </c>
      <c r="G83" s="137"/>
    </row>
    <row r="84" spans="1:7" x14ac:dyDescent="0.25">
      <c r="A84" s="137" t="s">
        <v>593</v>
      </c>
      <c r="B84" s="158" t="s">
        <v>331</v>
      </c>
      <c r="C84" s="171" t="s">
        <v>83</v>
      </c>
      <c r="D84" s="171" t="s">
        <v>83</v>
      </c>
      <c r="E84" s="171"/>
      <c r="F84" s="171" t="s">
        <v>83</v>
      </c>
      <c r="G84" s="137"/>
    </row>
    <row r="85" spans="1:7" x14ac:dyDescent="0.25">
      <c r="A85" s="137" t="s">
        <v>594</v>
      </c>
      <c r="B85" s="158" t="s">
        <v>333</v>
      </c>
      <c r="C85" s="171" t="s">
        <v>83</v>
      </c>
      <c r="D85" s="171" t="s">
        <v>83</v>
      </c>
      <c r="E85" s="171"/>
      <c r="F85" s="171" t="s">
        <v>83</v>
      </c>
      <c r="G85" s="137"/>
    </row>
    <row r="86" spans="1:7" x14ac:dyDescent="0.25">
      <c r="A86" s="137" t="s">
        <v>595</v>
      </c>
      <c r="B86" s="158" t="s">
        <v>335</v>
      </c>
      <c r="C86" s="171" t="s">
        <v>83</v>
      </c>
      <c r="D86" s="171" t="s">
        <v>83</v>
      </c>
      <c r="E86" s="171"/>
      <c r="F86" s="171" t="s">
        <v>83</v>
      </c>
      <c r="G86" s="137"/>
    </row>
    <row r="87" spans="1:7" x14ac:dyDescent="0.25">
      <c r="A87" s="137" t="s">
        <v>596</v>
      </c>
      <c r="B87" s="158" t="s">
        <v>146</v>
      </c>
      <c r="C87" s="171" t="s">
        <v>83</v>
      </c>
      <c r="D87" s="171" t="s">
        <v>83</v>
      </c>
      <c r="E87" s="171"/>
      <c r="F87" s="171" t="s">
        <v>83</v>
      </c>
      <c r="G87" s="137"/>
    </row>
    <row r="88" spans="1:7" outlineLevel="1" x14ac:dyDescent="0.25">
      <c r="A88" s="137" t="s">
        <v>597</v>
      </c>
      <c r="B88" s="154" t="s">
        <v>150</v>
      </c>
      <c r="C88" s="171"/>
      <c r="D88" s="171"/>
      <c r="E88" s="171"/>
      <c r="F88" s="171"/>
      <c r="G88" s="137"/>
    </row>
    <row r="89" spans="1:7" outlineLevel="1" x14ac:dyDescent="0.25">
      <c r="A89" s="137" t="s">
        <v>598</v>
      </c>
      <c r="B89" s="154" t="s">
        <v>150</v>
      </c>
      <c r="C89" s="171"/>
      <c r="D89" s="171"/>
      <c r="E89" s="171"/>
      <c r="F89" s="171"/>
      <c r="G89" s="137"/>
    </row>
    <row r="90" spans="1:7" outlineLevel="1" x14ac:dyDescent="0.25">
      <c r="A90" s="137" t="s">
        <v>599</v>
      </c>
      <c r="B90" s="154" t="s">
        <v>150</v>
      </c>
      <c r="C90" s="171"/>
      <c r="D90" s="171"/>
      <c r="E90" s="171"/>
      <c r="F90" s="171"/>
      <c r="G90" s="137"/>
    </row>
    <row r="91" spans="1:7" outlineLevel="1" x14ac:dyDescent="0.25">
      <c r="A91" s="137" t="s">
        <v>600</v>
      </c>
      <c r="B91" s="154" t="s">
        <v>150</v>
      </c>
      <c r="C91" s="171"/>
      <c r="D91" s="171"/>
      <c r="E91" s="171"/>
      <c r="F91" s="171"/>
      <c r="G91" s="137"/>
    </row>
    <row r="92" spans="1:7" outlineLevel="1" x14ac:dyDescent="0.25">
      <c r="A92" s="137" t="s">
        <v>601</v>
      </c>
      <c r="B92" s="154" t="s">
        <v>150</v>
      </c>
      <c r="C92" s="171"/>
      <c r="D92" s="171"/>
      <c r="E92" s="171"/>
      <c r="F92" s="171"/>
      <c r="G92" s="137"/>
    </row>
    <row r="93" spans="1:7" outlineLevel="1" x14ac:dyDescent="0.25">
      <c r="A93" s="137" t="s">
        <v>602</v>
      </c>
      <c r="B93" s="154" t="s">
        <v>150</v>
      </c>
      <c r="C93" s="171"/>
      <c r="D93" s="171"/>
      <c r="E93" s="171"/>
      <c r="F93" s="171"/>
      <c r="G93" s="137"/>
    </row>
    <row r="94" spans="1:7" outlineLevel="1" x14ac:dyDescent="0.25">
      <c r="A94" s="137" t="s">
        <v>603</v>
      </c>
      <c r="B94" s="154" t="s">
        <v>150</v>
      </c>
      <c r="C94" s="171"/>
      <c r="D94" s="171"/>
      <c r="E94" s="171"/>
      <c r="F94" s="171"/>
      <c r="G94" s="137"/>
    </row>
    <row r="95" spans="1:7" outlineLevel="1" x14ac:dyDescent="0.25">
      <c r="A95" s="137" t="s">
        <v>604</v>
      </c>
      <c r="B95" s="154" t="s">
        <v>150</v>
      </c>
      <c r="C95" s="171"/>
      <c r="D95" s="171"/>
      <c r="E95" s="171"/>
      <c r="F95" s="171"/>
      <c r="G95" s="137"/>
    </row>
    <row r="96" spans="1:7" outlineLevel="1" x14ac:dyDescent="0.25">
      <c r="A96" s="137" t="s">
        <v>605</v>
      </c>
      <c r="B96" s="154" t="s">
        <v>150</v>
      </c>
      <c r="C96" s="171"/>
      <c r="D96" s="171"/>
      <c r="E96" s="171"/>
      <c r="F96" s="171"/>
      <c r="G96" s="137"/>
    </row>
    <row r="97" spans="1:7" outlineLevel="1" x14ac:dyDescent="0.25">
      <c r="A97" s="137" t="s">
        <v>606</v>
      </c>
      <c r="B97" s="154" t="s">
        <v>150</v>
      </c>
      <c r="C97" s="171"/>
      <c r="D97" s="171"/>
      <c r="E97" s="171"/>
      <c r="F97" s="171"/>
      <c r="G97" s="137"/>
    </row>
    <row r="98" spans="1:7" ht="15" customHeight="1" x14ac:dyDescent="0.25">
      <c r="A98" s="148"/>
      <c r="B98" s="186" t="s">
        <v>1445</v>
      </c>
      <c r="C98" s="148" t="s">
        <v>515</v>
      </c>
      <c r="D98" s="148" t="s">
        <v>516</v>
      </c>
      <c r="E98" s="155"/>
      <c r="F98" s="150" t="s">
        <v>483</v>
      </c>
      <c r="G98" s="150"/>
    </row>
    <row r="99" spans="1:7" x14ac:dyDescent="0.25">
      <c r="A99" s="137" t="s">
        <v>607</v>
      </c>
      <c r="B99" s="158" t="s">
        <v>3218</v>
      </c>
      <c r="C99" s="171" t="s">
        <v>83</v>
      </c>
      <c r="D99" s="171" t="s">
        <v>83</v>
      </c>
      <c r="E99" s="171"/>
      <c r="F99" s="171" t="s">
        <v>83</v>
      </c>
      <c r="G99" s="137"/>
    </row>
    <row r="100" spans="1:7" x14ac:dyDescent="0.25">
      <c r="A100" s="137" t="s">
        <v>609</v>
      </c>
      <c r="B100" s="158" t="s">
        <v>3219</v>
      </c>
      <c r="C100" s="171" t="s">
        <v>83</v>
      </c>
      <c r="D100" s="171" t="s">
        <v>83</v>
      </c>
      <c r="E100" s="171"/>
      <c r="F100" s="171" t="s">
        <v>83</v>
      </c>
      <c r="G100" s="137"/>
    </row>
    <row r="101" spans="1:7" x14ac:dyDescent="0.25">
      <c r="A101" s="137" t="s">
        <v>610</v>
      </c>
      <c r="B101" s="158" t="s">
        <v>3220</v>
      </c>
      <c r="C101" s="171" t="s">
        <v>83</v>
      </c>
      <c r="D101" s="171" t="s">
        <v>83</v>
      </c>
      <c r="E101" s="171"/>
      <c r="F101" s="171" t="s">
        <v>83</v>
      </c>
      <c r="G101" s="137"/>
    </row>
    <row r="102" spans="1:7" x14ac:dyDescent="0.25">
      <c r="A102" s="137" t="s">
        <v>611</v>
      </c>
      <c r="B102" s="158" t="s">
        <v>3221</v>
      </c>
      <c r="C102" s="171" t="s">
        <v>83</v>
      </c>
      <c r="D102" s="171" t="s">
        <v>83</v>
      </c>
      <c r="E102" s="171"/>
      <c r="F102" s="171" t="s">
        <v>83</v>
      </c>
      <c r="G102" s="137"/>
    </row>
    <row r="103" spans="1:7" x14ac:dyDescent="0.25">
      <c r="A103" s="137" t="s">
        <v>612</v>
      </c>
      <c r="B103" s="158" t="s">
        <v>3222</v>
      </c>
      <c r="C103" s="171" t="s">
        <v>83</v>
      </c>
      <c r="D103" s="171" t="s">
        <v>83</v>
      </c>
      <c r="E103" s="171"/>
      <c r="F103" s="171" t="s">
        <v>83</v>
      </c>
      <c r="G103" s="137"/>
    </row>
    <row r="104" spans="1:7" x14ac:dyDescent="0.25">
      <c r="A104" s="137" t="s">
        <v>613</v>
      </c>
      <c r="B104" s="158" t="s">
        <v>3223</v>
      </c>
      <c r="C104" s="171" t="s">
        <v>83</v>
      </c>
      <c r="D104" s="171" t="s">
        <v>83</v>
      </c>
      <c r="E104" s="171"/>
      <c r="F104" s="171" t="s">
        <v>83</v>
      </c>
      <c r="G104" s="137"/>
    </row>
    <row r="105" spans="1:7" x14ac:dyDescent="0.25">
      <c r="A105" s="137" t="s">
        <v>614</v>
      </c>
      <c r="B105" s="158" t="s">
        <v>3224</v>
      </c>
      <c r="C105" s="171" t="s">
        <v>83</v>
      </c>
      <c r="D105" s="171" t="s">
        <v>83</v>
      </c>
      <c r="E105" s="171"/>
      <c r="F105" s="171" t="s">
        <v>83</v>
      </c>
      <c r="G105" s="137"/>
    </row>
    <row r="106" spans="1:7" x14ac:dyDescent="0.25">
      <c r="A106" s="137" t="s">
        <v>615</v>
      </c>
      <c r="B106" s="158" t="s">
        <v>3225</v>
      </c>
      <c r="C106" s="171" t="s">
        <v>83</v>
      </c>
      <c r="D106" s="171" t="s">
        <v>83</v>
      </c>
      <c r="E106" s="171"/>
      <c r="F106" s="171" t="s">
        <v>83</v>
      </c>
      <c r="G106" s="137"/>
    </row>
    <row r="107" spans="1:7" x14ac:dyDescent="0.25">
      <c r="A107" s="137" t="s">
        <v>616</v>
      </c>
      <c r="B107" s="158" t="s">
        <v>3226</v>
      </c>
      <c r="C107" s="171" t="s">
        <v>83</v>
      </c>
      <c r="D107" s="171" t="s">
        <v>83</v>
      </c>
      <c r="E107" s="171"/>
      <c r="F107" s="171" t="s">
        <v>83</v>
      </c>
      <c r="G107" s="137"/>
    </row>
    <row r="108" spans="1:7" x14ac:dyDescent="0.25">
      <c r="A108" s="137" t="s">
        <v>617</v>
      </c>
      <c r="B108" s="158" t="s">
        <v>3227</v>
      </c>
      <c r="C108" s="171" t="s">
        <v>83</v>
      </c>
      <c r="D108" s="171" t="s">
        <v>83</v>
      </c>
      <c r="E108" s="171"/>
      <c r="F108" s="171" t="s">
        <v>83</v>
      </c>
      <c r="G108" s="137"/>
    </row>
    <row r="109" spans="1:7" x14ac:dyDescent="0.25">
      <c r="A109" s="137" t="s">
        <v>618</v>
      </c>
      <c r="B109" s="158" t="s">
        <v>3228</v>
      </c>
      <c r="C109" s="171" t="s">
        <v>83</v>
      </c>
      <c r="D109" s="171" t="s">
        <v>83</v>
      </c>
      <c r="E109" s="171"/>
      <c r="F109" s="171" t="s">
        <v>83</v>
      </c>
      <c r="G109" s="137"/>
    </row>
    <row r="110" spans="1:7" x14ac:dyDescent="0.25">
      <c r="A110" s="137" t="s">
        <v>619</v>
      </c>
      <c r="B110" s="158" t="s">
        <v>3229</v>
      </c>
      <c r="C110" s="171" t="s">
        <v>83</v>
      </c>
      <c r="D110" s="171" t="s">
        <v>83</v>
      </c>
      <c r="E110" s="171"/>
      <c r="F110" s="171" t="s">
        <v>83</v>
      </c>
      <c r="G110" s="137"/>
    </row>
    <row r="111" spans="1:7" x14ac:dyDescent="0.25">
      <c r="A111" s="137" t="s">
        <v>620</v>
      </c>
      <c r="B111" s="158" t="s">
        <v>3230</v>
      </c>
      <c r="C111" s="171" t="s">
        <v>83</v>
      </c>
      <c r="D111" s="171" t="s">
        <v>83</v>
      </c>
      <c r="E111" s="171"/>
      <c r="F111" s="171" t="s">
        <v>83</v>
      </c>
      <c r="G111" s="137"/>
    </row>
    <row r="112" spans="1:7" x14ac:dyDescent="0.25">
      <c r="A112" s="137" t="s">
        <v>621</v>
      </c>
      <c r="B112" s="158" t="s">
        <v>3231</v>
      </c>
      <c r="C112" s="171" t="s">
        <v>83</v>
      </c>
      <c r="D112" s="171" t="s">
        <v>83</v>
      </c>
      <c r="E112" s="171"/>
      <c r="F112" s="171" t="s">
        <v>83</v>
      </c>
      <c r="G112" s="137"/>
    </row>
    <row r="113" spans="1:7" x14ac:dyDescent="0.25">
      <c r="A113" s="137" t="s">
        <v>622</v>
      </c>
      <c r="B113" s="158" t="s">
        <v>3232</v>
      </c>
      <c r="C113" s="171" t="s">
        <v>83</v>
      </c>
      <c r="D113" s="171" t="s">
        <v>83</v>
      </c>
      <c r="E113" s="171"/>
      <c r="F113" s="171" t="s">
        <v>83</v>
      </c>
      <c r="G113" s="137"/>
    </row>
    <row r="114" spans="1:7" x14ac:dyDescent="0.25">
      <c r="A114" s="137" t="s">
        <v>623</v>
      </c>
      <c r="B114" s="158" t="s">
        <v>3233</v>
      </c>
      <c r="C114" s="171" t="s">
        <v>83</v>
      </c>
      <c r="D114" s="171" t="s">
        <v>83</v>
      </c>
      <c r="E114" s="171"/>
      <c r="F114" s="171" t="s">
        <v>83</v>
      </c>
      <c r="G114" s="137"/>
    </row>
    <row r="115" spans="1:7" x14ac:dyDescent="0.25">
      <c r="A115" s="137" t="s">
        <v>624</v>
      </c>
      <c r="B115" s="158" t="s">
        <v>608</v>
      </c>
      <c r="C115" s="171" t="s">
        <v>83</v>
      </c>
      <c r="D115" s="171" t="s">
        <v>83</v>
      </c>
      <c r="E115" s="171"/>
      <c r="F115" s="171" t="s">
        <v>83</v>
      </c>
      <c r="G115" s="137"/>
    </row>
    <row r="116" spans="1:7" x14ac:dyDescent="0.25">
      <c r="A116" s="137" t="s">
        <v>625</v>
      </c>
      <c r="B116" s="158" t="s">
        <v>608</v>
      </c>
      <c r="C116" s="171" t="s">
        <v>83</v>
      </c>
      <c r="D116" s="171" t="s">
        <v>83</v>
      </c>
      <c r="E116" s="171"/>
      <c r="F116" s="171" t="s">
        <v>83</v>
      </c>
      <c r="G116" s="137"/>
    </row>
    <row r="117" spans="1:7" x14ac:dyDescent="0.25">
      <c r="A117" s="137" t="s">
        <v>626</v>
      </c>
      <c r="B117" s="158" t="s">
        <v>608</v>
      </c>
      <c r="C117" s="171" t="s">
        <v>83</v>
      </c>
      <c r="D117" s="171" t="s">
        <v>83</v>
      </c>
      <c r="E117" s="171"/>
      <c r="F117" s="171" t="s">
        <v>83</v>
      </c>
      <c r="G117" s="137"/>
    </row>
    <row r="118" spans="1:7" x14ac:dyDescent="0.25">
      <c r="A118" s="137" t="s">
        <v>627</v>
      </c>
      <c r="B118" s="158" t="s">
        <v>608</v>
      </c>
      <c r="C118" s="171" t="s">
        <v>83</v>
      </c>
      <c r="D118" s="171" t="s">
        <v>83</v>
      </c>
      <c r="E118" s="171"/>
      <c r="F118" s="171" t="s">
        <v>83</v>
      </c>
      <c r="G118" s="137"/>
    </row>
    <row r="119" spans="1:7" x14ac:dyDescent="0.25">
      <c r="A119" s="137" t="s">
        <v>628</v>
      </c>
      <c r="B119" s="158" t="s">
        <v>608</v>
      </c>
      <c r="C119" s="171" t="s">
        <v>83</v>
      </c>
      <c r="D119" s="171" t="s">
        <v>83</v>
      </c>
      <c r="E119" s="171"/>
      <c r="F119" s="171" t="s">
        <v>83</v>
      </c>
      <c r="G119" s="137"/>
    </row>
    <row r="120" spans="1:7" x14ac:dyDescent="0.25">
      <c r="A120" s="137" t="s">
        <v>629</v>
      </c>
      <c r="B120" s="158" t="s">
        <v>608</v>
      </c>
      <c r="C120" s="171" t="s">
        <v>83</v>
      </c>
      <c r="D120" s="171" t="s">
        <v>83</v>
      </c>
      <c r="E120" s="171"/>
      <c r="F120" s="171" t="s">
        <v>83</v>
      </c>
      <c r="G120" s="137"/>
    </row>
    <row r="121" spans="1:7" x14ac:dyDescent="0.25">
      <c r="A121" s="137" t="s">
        <v>630</v>
      </c>
      <c r="B121" s="158" t="s">
        <v>608</v>
      </c>
      <c r="C121" s="171" t="s">
        <v>83</v>
      </c>
      <c r="D121" s="171" t="s">
        <v>83</v>
      </c>
      <c r="E121" s="171"/>
      <c r="F121" s="171" t="s">
        <v>83</v>
      </c>
      <c r="G121" s="137"/>
    </row>
    <row r="122" spans="1:7" x14ac:dyDescent="0.25">
      <c r="A122" s="137" t="s">
        <v>631</v>
      </c>
      <c r="B122" s="158" t="s">
        <v>608</v>
      </c>
      <c r="C122" s="171" t="s">
        <v>83</v>
      </c>
      <c r="D122" s="171" t="s">
        <v>83</v>
      </c>
      <c r="E122" s="171"/>
      <c r="F122" s="171" t="s">
        <v>83</v>
      </c>
      <c r="G122" s="137"/>
    </row>
    <row r="123" spans="1:7" x14ac:dyDescent="0.25">
      <c r="A123" s="137" t="s">
        <v>632</v>
      </c>
      <c r="B123" s="158" t="s">
        <v>608</v>
      </c>
      <c r="C123" s="171" t="s">
        <v>83</v>
      </c>
      <c r="D123" s="171" t="s">
        <v>83</v>
      </c>
      <c r="E123" s="171"/>
      <c r="F123" s="171" t="s">
        <v>83</v>
      </c>
      <c r="G123" s="137"/>
    </row>
    <row r="124" spans="1:7" x14ac:dyDescent="0.25">
      <c r="A124" s="137" t="s">
        <v>633</v>
      </c>
      <c r="B124" s="158" t="s">
        <v>608</v>
      </c>
      <c r="C124" s="171" t="s">
        <v>83</v>
      </c>
      <c r="D124" s="171" t="s">
        <v>83</v>
      </c>
      <c r="E124" s="171"/>
      <c r="F124" s="171" t="s">
        <v>83</v>
      </c>
      <c r="G124" s="137"/>
    </row>
    <row r="125" spans="1:7" x14ac:dyDescent="0.25">
      <c r="A125" s="137" t="s">
        <v>634</v>
      </c>
      <c r="B125" s="158" t="s">
        <v>608</v>
      </c>
      <c r="C125" s="171" t="s">
        <v>83</v>
      </c>
      <c r="D125" s="171" t="s">
        <v>83</v>
      </c>
      <c r="E125" s="171"/>
      <c r="F125" s="171" t="s">
        <v>83</v>
      </c>
      <c r="G125" s="137"/>
    </row>
    <row r="126" spans="1:7" x14ac:dyDescent="0.25">
      <c r="A126" s="137" t="s">
        <v>635</v>
      </c>
      <c r="B126" s="158" t="s">
        <v>608</v>
      </c>
      <c r="C126" s="171" t="s">
        <v>83</v>
      </c>
      <c r="D126" s="171" t="s">
        <v>83</v>
      </c>
      <c r="E126" s="171"/>
      <c r="F126" s="171" t="s">
        <v>83</v>
      </c>
      <c r="G126" s="137"/>
    </row>
    <row r="127" spans="1:7" x14ac:dyDescent="0.25">
      <c r="A127" s="137" t="s">
        <v>636</v>
      </c>
      <c r="B127" s="158" t="s">
        <v>608</v>
      </c>
      <c r="C127" s="171" t="s">
        <v>83</v>
      </c>
      <c r="D127" s="171" t="s">
        <v>83</v>
      </c>
      <c r="E127" s="171"/>
      <c r="F127" s="171" t="s">
        <v>83</v>
      </c>
      <c r="G127" s="137"/>
    </row>
    <row r="128" spans="1:7" x14ac:dyDescent="0.25">
      <c r="A128" s="137" t="s">
        <v>637</v>
      </c>
      <c r="B128" s="158" t="s">
        <v>608</v>
      </c>
      <c r="C128" s="171" t="s">
        <v>83</v>
      </c>
      <c r="D128" s="171" t="s">
        <v>83</v>
      </c>
      <c r="E128" s="171"/>
      <c r="F128" s="171" t="s">
        <v>83</v>
      </c>
      <c r="G128" s="137"/>
    </row>
    <row r="129" spans="1:7" x14ac:dyDescent="0.25">
      <c r="A129" s="137" t="s">
        <v>638</v>
      </c>
      <c r="B129" s="158" t="s">
        <v>608</v>
      </c>
      <c r="C129" s="171" t="s">
        <v>83</v>
      </c>
      <c r="D129" s="171" t="s">
        <v>83</v>
      </c>
      <c r="E129" s="171"/>
      <c r="F129" s="171" t="s">
        <v>83</v>
      </c>
      <c r="G129" s="137"/>
    </row>
    <row r="130" spans="1:7" x14ac:dyDescent="0.25">
      <c r="A130" s="137" t="s">
        <v>1408</v>
      </c>
      <c r="B130" s="158" t="s">
        <v>608</v>
      </c>
      <c r="C130" s="171" t="s">
        <v>83</v>
      </c>
      <c r="D130" s="171" t="s">
        <v>83</v>
      </c>
      <c r="E130" s="171"/>
      <c r="F130" s="171" t="s">
        <v>83</v>
      </c>
      <c r="G130" s="137"/>
    </row>
    <row r="131" spans="1:7" x14ac:dyDescent="0.25">
      <c r="A131" s="137" t="s">
        <v>1409</v>
      </c>
      <c r="B131" s="158" t="s">
        <v>608</v>
      </c>
      <c r="C131" s="171" t="s">
        <v>83</v>
      </c>
      <c r="D131" s="171" t="s">
        <v>83</v>
      </c>
      <c r="E131" s="171"/>
      <c r="F131" s="171" t="s">
        <v>83</v>
      </c>
      <c r="G131" s="137"/>
    </row>
    <row r="132" spans="1:7" x14ac:dyDescent="0.25">
      <c r="A132" s="137" t="s">
        <v>1410</v>
      </c>
      <c r="B132" s="158" t="s">
        <v>608</v>
      </c>
      <c r="C132" s="171" t="s">
        <v>83</v>
      </c>
      <c r="D132" s="171" t="s">
        <v>83</v>
      </c>
      <c r="E132" s="171"/>
      <c r="F132" s="171" t="s">
        <v>83</v>
      </c>
      <c r="G132" s="137"/>
    </row>
    <row r="133" spans="1:7" x14ac:dyDescent="0.25">
      <c r="A133" s="137" t="s">
        <v>1411</v>
      </c>
      <c r="B133" s="158" t="s">
        <v>608</v>
      </c>
      <c r="C133" s="171" t="s">
        <v>83</v>
      </c>
      <c r="D133" s="171" t="s">
        <v>83</v>
      </c>
      <c r="E133" s="171"/>
      <c r="F133" s="171" t="s">
        <v>83</v>
      </c>
      <c r="G133" s="137"/>
    </row>
    <row r="134" spans="1:7" x14ac:dyDescent="0.25">
      <c r="A134" s="137" t="s">
        <v>1412</v>
      </c>
      <c r="B134" s="158" t="s">
        <v>608</v>
      </c>
      <c r="C134" s="171" t="s">
        <v>83</v>
      </c>
      <c r="D134" s="171" t="s">
        <v>83</v>
      </c>
      <c r="E134" s="171"/>
      <c r="F134" s="171" t="s">
        <v>83</v>
      </c>
      <c r="G134" s="137"/>
    </row>
    <row r="135" spans="1:7" x14ac:dyDescent="0.25">
      <c r="A135" s="137" t="s">
        <v>1413</v>
      </c>
      <c r="B135" s="158" t="s">
        <v>608</v>
      </c>
      <c r="C135" s="171" t="s">
        <v>83</v>
      </c>
      <c r="D135" s="171" t="s">
        <v>83</v>
      </c>
      <c r="E135" s="171"/>
      <c r="F135" s="171" t="s">
        <v>83</v>
      </c>
      <c r="G135" s="137"/>
    </row>
    <row r="136" spans="1:7" x14ac:dyDescent="0.25">
      <c r="A136" s="137" t="s">
        <v>1414</v>
      </c>
      <c r="B136" s="158" t="s">
        <v>608</v>
      </c>
      <c r="C136" s="171" t="s">
        <v>83</v>
      </c>
      <c r="D136" s="171" t="s">
        <v>83</v>
      </c>
      <c r="E136" s="171"/>
      <c r="F136" s="171" t="s">
        <v>83</v>
      </c>
      <c r="G136" s="137"/>
    </row>
    <row r="137" spans="1:7" x14ac:dyDescent="0.25">
      <c r="A137" s="137" t="s">
        <v>1415</v>
      </c>
      <c r="B137" s="158" t="s">
        <v>608</v>
      </c>
      <c r="C137" s="171" t="s">
        <v>83</v>
      </c>
      <c r="D137" s="171" t="s">
        <v>83</v>
      </c>
      <c r="E137" s="171"/>
      <c r="F137" s="171" t="s">
        <v>83</v>
      </c>
      <c r="G137" s="137"/>
    </row>
    <row r="138" spans="1:7" x14ac:dyDescent="0.25">
      <c r="A138" s="137" t="s">
        <v>1416</v>
      </c>
      <c r="B138" s="158" t="s">
        <v>608</v>
      </c>
      <c r="C138" s="171" t="s">
        <v>83</v>
      </c>
      <c r="D138" s="171" t="s">
        <v>83</v>
      </c>
      <c r="E138" s="171"/>
      <c r="F138" s="171" t="s">
        <v>83</v>
      </c>
      <c r="G138" s="137"/>
    </row>
    <row r="139" spans="1:7" x14ac:dyDescent="0.25">
      <c r="A139" s="137" t="s">
        <v>1417</v>
      </c>
      <c r="B139" s="158" t="s">
        <v>608</v>
      </c>
      <c r="C139" s="171" t="s">
        <v>83</v>
      </c>
      <c r="D139" s="171" t="s">
        <v>83</v>
      </c>
      <c r="E139" s="171"/>
      <c r="F139" s="171" t="s">
        <v>83</v>
      </c>
      <c r="G139" s="137"/>
    </row>
    <row r="140" spans="1:7" x14ac:dyDescent="0.25">
      <c r="A140" s="137" t="s">
        <v>1418</v>
      </c>
      <c r="B140" s="158" t="s">
        <v>608</v>
      </c>
      <c r="C140" s="171" t="s">
        <v>83</v>
      </c>
      <c r="D140" s="171" t="s">
        <v>83</v>
      </c>
      <c r="E140" s="171"/>
      <c r="F140" s="171" t="s">
        <v>83</v>
      </c>
      <c r="G140" s="137"/>
    </row>
    <row r="141" spans="1:7" x14ac:dyDescent="0.25">
      <c r="A141" s="137" t="s">
        <v>1419</v>
      </c>
      <c r="B141" s="158" t="s">
        <v>608</v>
      </c>
      <c r="C141" s="171" t="s">
        <v>83</v>
      </c>
      <c r="D141" s="171" t="s">
        <v>83</v>
      </c>
      <c r="E141" s="171"/>
      <c r="F141" s="171" t="s">
        <v>83</v>
      </c>
      <c r="G141" s="137"/>
    </row>
    <row r="142" spans="1:7" x14ac:dyDescent="0.25">
      <c r="A142" s="137" t="s">
        <v>1420</v>
      </c>
      <c r="B142" s="158" t="s">
        <v>608</v>
      </c>
      <c r="C142" s="171" t="s">
        <v>83</v>
      </c>
      <c r="D142" s="171" t="s">
        <v>83</v>
      </c>
      <c r="E142" s="171"/>
      <c r="F142" s="171" t="s">
        <v>83</v>
      </c>
      <c r="G142" s="137"/>
    </row>
    <row r="143" spans="1:7" x14ac:dyDescent="0.25">
      <c r="A143" s="137" t="s">
        <v>1421</v>
      </c>
      <c r="B143" s="158" t="s">
        <v>608</v>
      </c>
      <c r="C143" s="171" t="s">
        <v>83</v>
      </c>
      <c r="D143" s="171" t="s">
        <v>83</v>
      </c>
      <c r="E143" s="171"/>
      <c r="F143" s="171" t="s">
        <v>83</v>
      </c>
      <c r="G143" s="137"/>
    </row>
    <row r="144" spans="1:7" x14ac:dyDescent="0.25">
      <c r="A144" s="137" t="s">
        <v>1422</v>
      </c>
      <c r="B144" s="158" t="s">
        <v>608</v>
      </c>
      <c r="C144" s="171" t="s">
        <v>83</v>
      </c>
      <c r="D144" s="171" t="s">
        <v>83</v>
      </c>
      <c r="E144" s="171"/>
      <c r="F144" s="171" t="s">
        <v>83</v>
      </c>
      <c r="G144" s="137"/>
    </row>
    <row r="145" spans="1:7" x14ac:dyDescent="0.25">
      <c r="A145" s="137" t="s">
        <v>1423</v>
      </c>
      <c r="B145" s="158" t="s">
        <v>608</v>
      </c>
      <c r="C145" s="171" t="s">
        <v>83</v>
      </c>
      <c r="D145" s="171" t="s">
        <v>83</v>
      </c>
      <c r="E145" s="171"/>
      <c r="F145" s="171" t="s">
        <v>83</v>
      </c>
      <c r="G145" s="137"/>
    </row>
    <row r="146" spans="1:7" x14ac:dyDescent="0.25">
      <c r="A146" s="137" t="s">
        <v>1424</v>
      </c>
      <c r="B146" s="158" t="s">
        <v>608</v>
      </c>
      <c r="C146" s="171" t="s">
        <v>83</v>
      </c>
      <c r="D146" s="171" t="s">
        <v>83</v>
      </c>
      <c r="E146" s="171"/>
      <c r="F146" s="171" t="s">
        <v>83</v>
      </c>
      <c r="G146" s="137"/>
    </row>
    <row r="147" spans="1:7" x14ac:dyDescent="0.25">
      <c r="A147" s="137" t="s">
        <v>1425</v>
      </c>
      <c r="B147" s="158" t="s">
        <v>608</v>
      </c>
      <c r="C147" s="171" t="s">
        <v>83</v>
      </c>
      <c r="D147" s="171" t="s">
        <v>83</v>
      </c>
      <c r="E147" s="171"/>
      <c r="F147" s="171" t="s">
        <v>83</v>
      </c>
      <c r="G147" s="137"/>
    </row>
    <row r="148" spans="1:7" x14ac:dyDescent="0.25">
      <c r="A148" s="137" t="s">
        <v>1426</v>
      </c>
      <c r="B148" s="158" t="s">
        <v>608</v>
      </c>
      <c r="C148" s="171" t="s">
        <v>83</v>
      </c>
      <c r="D148" s="171" t="s">
        <v>83</v>
      </c>
      <c r="E148" s="171"/>
      <c r="F148" s="171" t="s">
        <v>83</v>
      </c>
      <c r="G148" s="137"/>
    </row>
    <row r="149" spans="1:7" ht="15" customHeight="1" x14ac:dyDescent="0.25">
      <c r="A149" s="148"/>
      <c r="B149" s="149" t="s">
        <v>639</v>
      </c>
      <c r="C149" s="148" t="s">
        <v>515</v>
      </c>
      <c r="D149" s="148" t="s">
        <v>516</v>
      </c>
      <c r="E149" s="155"/>
      <c r="F149" s="150" t="s">
        <v>483</v>
      </c>
      <c r="G149" s="150"/>
    </row>
    <row r="150" spans="1:7" x14ac:dyDescent="0.25">
      <c r="A150" s="137" t="s">
        <v>640</v>
      </c>
      <c r="B150" s="137" t="s">
        <v>641</v>
      </c>
      <c r="C150" s="171" t="s">
        <v>83</v>
      </c>
      <c r="D150" s="171" t="s">
        <v>83</v>
      </c>
      <c r="E150" s="172"/>
      <c r="F150" s="171" t="s">
        <v>83</v>
      </c>
    </row>
    <row r="151" spans="1:7" x14ac:dyDescent="0.25">
      <c r="A151" s="137" t="s">
        <v>642</v>
      </c>
      <c r="B151" s="137" t="s">
        <v>643</v>
      </c>
      <c r="C151" s="171" t="s">
        <v>83</v>
      </c>
      <c r="D151" s="171" t="s">
        <v>83</v>
      </c>
      <c r="E151" s="172"/>
      <c r="F151" s="171" t="e">
        <f>1-F150</f>
        <v>#VALUE!</v>
      </c>
    </row>
    <row r="152" spans="1:7" x14ac:dyDescent="0.25">
      <c r="A152" s="137" t="s">
        <v>644</v>
      </c>
      <c r="B152" s="137" t="s">
        <v>146</v>
      </c>
      <c r="C152" s="171" t="s">
        <v>83</v>
      </c>
      <c r="D152" s="171" t="s">
        <v>83</v>
      </c>
      <c r="E152" s="172"/>
      <c r="F152" s="171" t="s">
        <v>83</v>
      </c>
    </row>
    <row r="153" spans="1:7" outlineLevel="1" x14ac:dyDescent="0.25">
      <c r="A153" s="137" t="s">
        <v>645</v>
      </c>
      <c r="C153" s="171"/>
      <c r="D153" s="171"/>
      <c r="E153" s="172"/>
      <c r="F153" s="171"/>
    </row>
    <row r="154" spans="1:7" outlineLevel="1" x14ac:dyDescent="0.25">
      <c r="A154" s="137" t="s">
        <v>646</v>
      </c>
      <c r="C154" s="171"/>
      <c r="D154" s="171"/>
      <c r="E154" s="172"/>
      <c r="F154" s="171"/>
    </row>
    <row r="155" spans="1:7" outlineLevel="1" x14ac:dyDescent="0.25">
      <c r="A155" s="137" t="s">
        <v>647</v>
      </c>
      <c r="C155" s="171"/>
      <c r="D155" s="171"/>
      <c r="E155" s="172"/>
      <c r="F155" s="171"/>
    </row>
    <row r="156" spans="1:7" outlineLevel="1" x14ac:dyDescent="0.25">
      <c r="A156" s="137" t="s">
        <v>648</v>
      </c>
      <c r="C156" s="171"/>
      <c r="D156" s="171"/>
      <c r="E156" s="172"/>
      <c r="F156" s="171"/>
    </row>
    <row r="157" spans="1:7" outlineLevel="1" x14ac:dyDescent="0.25">
      <c r="A157" s="137" t="s">
        <v>649</v>
      </c>
      <c r="C157" s="171"/>
      <c r="D157" s="171"/>
      <c r="E157" s="172"/>
      <c r="F157" s="171"/>
    </row>
    <row r="158" spans="1:7" outlineLevel="1" x14ac:dyDescent="0.25">
      <c r="A158" s="137" t="s">
        <v>650</v>
      </c>
      <c r="C158" s="171"/>
      <c r="D158" s="171"/>
      <c r="E158" s="172"/>
      <c r="F158" s="171"/>
    </row>
    <row r="159" spans="1:7" ht="15" customHeight="1" x14ac:dyDescent="0.25">
      <c r="A159" s="148"/>
      <c r="B159" s="149" t="s">
        <v>651</v>
      </c>
      <c r="C159" s="148" t="s">
        <v>515</v>
      </c>
      <c r="D159" s="148" t="s">
        <v>516</v>
      </c>
      <c r="E159" s="155"/>
      <c r="F159" s="150" t="s">
        <v>483</v>
      </c>
      <c r="G159" s="150"/>
    </row>
    <row r="160" spans="1:7" x14ac:dyDescent="0.25">
      <c r="A160" s="137" t="s">
        <v>652</v>
      </c>
      <c r="B160" s="137" t="s">
        <v>653</v>
      </c>
      <c r="C160" s="171" t="s">
        <v>83</v>
      </c>
      <c r="D160" s="171" t="s">
        <v>83</v>
      </c>
      <c r="E160" s="172"/>
      <c r="F160" s="171" t="s">
        <v>83</v>
      </c>
    </row>
    <row r="161" spans="1:7" x14ac:dyDescent="0.25">
      <c r="A161" s="137" t="s">
        <v>654</v>
      </c>
      <c r="B161" s="137" t="s">
        <v>655</v>
      </c>
      <c r="C161" s="171" t="s">
        <v>83</v>
      </c>
      <c r="D161" s="171" t="s">
        <v>83</v>
      </c>
      <c r="E161" s="172"/>
      <c r="F161" s="171" t="e">
        <f>1-F160</f>
        <v>#VALUE!</v>
      </c>
    </row>
    <row r="162" spans="1:7" x14ac:dyDescent="0.25">
      <c r="A162" s="137" t="s">
        <v>656</v>
      </c>
      <c r="B162" s="137" t="s">
        <v>146</v>
      </c>
      <c r="C162" s="171" t="s">
        <v>83</v>
      </c>
      <c r="D162" s="171" t="s">
        <v>83</v>
      </c>
      <c r="E162" s="172"/>
      <c r="F162" s="171" t="s">
        <v>83</v>
      </c>
    </row>
    <row r="163" spans="1:7" outlineLevel="1" x14ac:dyDescent="0.25">
      <c r="A163" s="137" t="s">
        <v>657</v>
      </c>
      <c r="E163" s="132"/>
    </row>
    <row r="164" spans="1:7" outlineLevel="1" x14ac:dyDescent="0.25">
      <c r="A164" s="137" t="s">
        <v>658</v>
      </c>
      <c r="E164" s="132"/>
    </row>
    <row r="165" spans="1:7" outlineLevel="1" x14ac:dyDescent="0.25">
      <c r="A165" s="137" t="s">
        <v>659</v>
      </c>
      <c r="E165" s="132"/>
    </row>
    <row r="166" spans="1:7" outlineLevel="1" x14ac:dyDescent="0.25">
      <c r="A166" s="137" t="s">
        <v>660</v>
      </c>
      <c r="E166" s="132"/>
    </row>
    <row r="167" spans="1:7" outlineLevel="1" x14ac:dyDescent="0.25">
      <c r="A167" s="137" t="s">
        <v>661</v>
      </c>
      <c r="E167" s="132"/>
    </row>
    <row r="168" spans="1:7" outlineLevel="1" x14ac:dyDescent="0.25">
      <c r="A168" s="137" t="s">
        <v>662</v>
      </c>
      <c r="E168" s="132"/>
    </row>
    <row r="169" spans="1:7" ht="15" customHeight="1" x14ac:dyDescent="0.25">
      <c r="A169" s="148"/>
      <c r="B169" s="149" t="s">
        <v>663</v>
      </c>
      <c r="C169" s="148" t="s">
        <v>515</v>
      </c>
      <c r="D169" s="148" t="s">
        <v>516</v>
      </c>
      <c r="E169" s="155"/>
      <c r="F169" s="150" t="s">
        <v>483</v>
      </c>
      <c r="G169" s="150"/>
    </row>
    <row r="170" spans="1:7" x14ac:dyDescent="0.25">
      <c r="A170" s="137" t="s">
        <v>664</v>
      </c>
      <c r="B170" s="159" t="s">
        <v>665</v>
      </c>
      <c r="C170" s="171" t="s">
        <v>83</v>
      </c>
      <c r="D170" s="171" t="s">
        <v>83</v>
      </c>
      <c r="E170" s="172"/>
      <c r="F170" s="171" t="s">
        <v>83</v>
      </c>
    </row>
    <row r="171" spans="1:7" x14ac:dyDescent="0.25">
      <c r="A171" s="137" t="s">
        <v>666</v>
      </c>
      <c r="B171" s="159" t="s">
        <v>667</v>
      </c>
      <c r="C171" s="171" t="s">
        <v>83</v>
      </c>
      <c r="D171" s="171" t="s">
        <v>83</v>
      </c>
      <c r="E171" s="172"/>
      <c r="F171" s="171" t="s">
        <v>83</v>
      </c>
    </row>
    <row r="172" spans="1:7" x14ac:dyDescent="0.25">
      <c r="A172" s="137" t="s">
        <v>668</v>
      </c>
      <c r="B172" s="159" t="s">
        <v>669</v>
      </c>
      <c r="C172" s="171" t="s">
        <v>83</v>
      </c>
      <c r="D172" s="171" t="s">
        <v>83</v>
      </c>
      <c r="E172" s="171"/>
      <c r="F172" s="171" t="s">
        <v>83</v>
      </c>
    </row>
    <row r="173" spans="1:7" x14ac:dyDescent="0.25">
      <c r="A173" s="137" t="s">
        <v>670</v>
      </c>
      <c r="B173" s="159" t="s">
        <v>671</v>
      </c>
      <c r="C173" s="171" t="s">
        <v>83</v>
      </c>
      <c r="D173" s="171" t="s">
        <v>83</v>
      </c>
      <c r="E173" s="171"/>
      <c r="F173" s="171" t="s">
        <v>83</v>
      </c>
    </row>
    <row r="174" spans="1:7" x14ac:dyDescent="0.25">
      <c r="A174" s="137" t="s">
        <v>672</v>
      </c>
      <c r="B174" s="159" t="s">
        <v>673</v>
      </c>
      <c r="C174" s="171" t="s">
        <v>83</v>
      </c>
      <c r="D174" s="171" t="s">
        <v>83</v>
      </c>
      <c r="E174" s="171"/>
      <c r="F174" s="171" t="s">
        <v>83</v>
      </c>
    </row>
    <row r="175" spans="1:7" outlineLevel="1" x14ac:dyDescent="0.25">
      <c r="A175" s="137" t="s">
        <v>674</v>
      </c>
      <c r="B175" s="156"/>
      <c r="C175" s="171"/>
      <c r="D175" s="171"/>
      <c r="E175" s="171"/>
      <c r="F175" s="171"/>
    </row>
    <row r="176" spans="1:7" outlineLevel="1" x14ac:dyDescent="0.25">
      <c r="A176" s="137" t="s">
        <v>675</v>
      </c>
      <c r="B176" s="156"/>
      <c r="C176" s="171"/>
      <c r="D176" s="171"/>
      <c r="E176" s="171"/>
      <c r="F176" s="171"/>
    </row>
    <row r="177" spans="1:7" outlineLevel="1" x14ac:dyDescent="0.25">
      <c r="A177" s="137" t="s">
        <v>676</v>
      </c>
      <c r="B177" s="159"/>
      <c r="C177" s="171"/>
      <c r="D177" s="171"/>
      <c r="E177" s="171"/>
      <c r="F177" s="171"/>
    </row>
    <row r="178" spans="1:7" outlineLevel="1" x14ac:dyDescent="0.25">
      <c r="A178" s="137" t="s">
        <v>677</v>
      </c>
      <c r="B178" s="159"/>
      <c r="C178" s="171"/>
      <c r="D178" s="171"/>
      <c r="E178" s="171"/>
      <c r="F178" s="171"/>
    </row>
    <row r="179" spans="1:7" ht="15" customHeight="1" x14ac:dyDescent="0.25">
      <c r="A179" s="148"/>
      <c r="B179" s="149" t="s">
        <v>678</v>
      </c>
      <c r="C179" s="148" t="s">
        <v>515</v>
      </c>
      <c r="D179" s="148" t="s">
        <v>516</v>
      </c>
      <c r="E179" s="155"/>
      <c r="F179" s="150" t="s">
        <v>483</v>
      </c>
      <c r="G179" s="150"/>
    </row>
    <row r="180" spans="1:7" x14ac:dyDescent="0.25">
      <c r="A180" s="137" t="s">
        <v>679</v>
      </c>
      <c r="B180" s="137" t="s">
        <v>680</v>
      </c>
      <c r="C180" s="171" t="s">
        <v>83</v>
      </c>
      <c r="D180" s="171" t="s">
        <v>83</v>
      </c>
      <c r="E180" s="172"/>
      <c r="F180" s="171" t="s">
        <v>83</v>
      </c>
    </row>
    <row r="181" spans="1:7" outlineLevel="1" x14ac:dyDescent="0.25">
      <c r="A181" s="137" t="s">
        <v>681</v>
      </c>
      <c r="B181" s="160"/>
      <c r="C181" s="171"/>
      <c r="D181" s="171"/>
      <c r="E181" s="172"/>
      <c r="F181" s="171"/>
    </row>
    <row r="182" spans="1:7" outlineLevel="1" x14ac:dyDescent="0.25">
      <c r="A182" s="137" t="s">
        <v>682</v>
      </c>
      <c r="B182" s="160"/>
      <c r="C182" s="171"/>
      <c r="D182" s="171"/>
      <c r="E182" s="172"/>
      <c r="F182" s="171"/>
    </row>
    <row r="183" spans="1:7" outlineLevel="1" x14ac:dyDescent="0.25">
      <c r="A183" s="137" t="s">
        <v>683</v>
      </c>
      <c r="B183" s="160"/>
      <c r="C183" s="171"/>
      <c r="D183" s="171"/>
      <c r="E183" s="172"/>
      <c r="F183" s="171"/>
    </row>
    <row r="184" spans="1:7" outlineLevel="1" x14ac:dyDescent="0.25">
      <c r="A184" s="137" t="s">
        <v>684</v>
      </c>
      <c r="B184" s="160"/>
      <c r="C184" s="171"/>
      <c r="D184" s="171"/>
      <c r="E184" s="172"/>
      <c r="F184" s="171"/>
    </row>
    <row r="185" spans="1:7" ht="18.75" x14ac:dyDescent="0.25">
      <c r="A185" s="161"/>
      <c r="B185" s="162" t="s">
        <v>480</v>
      </c>
      <c r="C185" s="161"/>
      <c r="D185" s="161"/>
      <c r="E185" s="161"/>
      <c r="F185" s="163"/>
      <c r="G185" s="163"/>
    </row>
    <row r="186" spans="1:7" ht="15" customHeight="1" x14ac:dyDescent="0.25">
      <c r="A186" s="148"/>
      <c r="B186" s="149" t="s">
        <v>685</v>
      </c>
      <c r="C186" s="148" t="s">
        <v>686</v>
      </c>
      <c r="D186" s="148" t="s">
        <v>687</v>
      </c>
      <c r="E186" s="155"/>
      <c r="F186" s="148" t="s">
        <v>515</v>
      </c>
      <c r="G186" s="148" t="s">
        <v>688</v>
      </c>
    </row>
    <row r="187" spans="1:7" x14ac:dyDescent="0.25">
      <c r="A187" s="137" t="s">
        <v>689</v>
      </c>
      <c r="B187" s="158" t="s">
        <v>690</v>
      </c>
      <c r="C187" s="202" t="e">
        <f>C12/D187*1000</f>
        <v>#VALUE!</v>
      </c>
      <c r="D187" s="137" t="str">
        <f>C28</f>
        <v>[For completion]</v>
      </c>
      <c r="E187" s="164"/>
      <c r="F187" s="165"/>
      <c r="G187" s="165"/>
    </row>
    <row r="188" spans="1:7" x14ac:dyDescent="0.25">
      <c r="A188" s="164"/>
      <c r="B188" s="166"/>
      <c r="C188" s="164"/>
      <c r="D188" s="164"/>
      <c r="E188" s="164"/>
      <c r="F188" s="165"/>
      <c r="G188" s="165"/>
    </row>
    <row r="189" spans="1:7" x14ac:dyDescent="0.25">
      <c r="B189" s="158" t="s">
        <v>691</v>
      </c>
      <c r="C189" s="164"/>
      <c r="D189" s="164"/>
      <c r="E189" s="164"/>
      <c r="F189" s="165"/>
      <c r="G189" s="165"/>
    </row>
    <row r="190" spans="1:7" x14ac:dyDescent="0.25">
      <c r="A190" s="137" t="s">
        <v>692</v>
      </c>
      <c r="B190" s="158" t="s">
        <v>3234</v>
      </c>
      <c r="C190" s="202" t="s">
        <v>83</v>
      </c>
      <c r="D190" s="205" t="s">
        <v>83</v>
      </c>
      <c r="E190" s="164"/>
      <c r="F190" s="201" t="str">
        <f>IF($C$214=0,"",IF(C190="[for completion]","",IF(C190="","",C190/$C$214)))</f>
        <v/>
      </c>
      <c r="G190" s="201" t="str">
        <f>IF($D$214=0,"",IF(D190="[for completion]","",IF(D190="","",D190/$D$214)))</f>
        <v/>
      </c>
    </row>
    <row r="191" spans="1:7" x14ac:dyDescent="0.25">
      <c r="A191" s="137" t="s">
        <v>693</v>
      </c>
      <c r="B191" s="158" t="s">
        <v>3235</v>
      </c>
      <c r="C191" s="202" t="s">
        <v>83</v>
      </c>
      <c r="D191" s="205" t="s">
        <v>83</v>
      </c>
      <c r="E191" s="164"/>
      <c r="F191" s="201" t="str">
        <f t="shared" ref="F191:F213" si="1">IF($C$214=0,"",IF(C191="[for completion]","",IF(C191="","",C191/$C$214)))</f>
        <v/>
      </c>
      <c r="G191" s="201" t="str">
        <f t="shared" ref="G191:G213" si="2">IF($D$214=0,"",IF(D191="[for completion]","",IF(D191="","",D191/$D$214)))</f>
        <v/>
      </c>
    </row>
    <row r="192" spans="1:7" x14ac:dyDescent="0.25">
      <c r="A192" s="137" t="s">
        <v>694</v>
      </c>
      <c r="B192" s="158" t="s">
        <v>3236</v>
      </c>
      <c r="C192" s="202" t="s">
        <v>83</v>
      </c>
      <c r="D192" s="205" t="s">
        <v>83</v>
      </c>
      <c r="E192" s="164"/>
      <c r="F192" s="201" t="str">
        <f t="shared" si="1"/>
        <v/>
      </c>
      <c r="G192" s="201" t="str">
        <f t="shared" si="2"/>
        <v/>
      </c>
    </row>
    <row r="193" spans="1:7" x14ac:dyDescent="0.25">
      <c r="A193" s="137" t="s">
        <v>695</v>
      </c>
      <c r="B193" s="158" t="s">
        <v>3237</v>
      </c>
      <c r="C193" s="202" t="s">
        <v>83</v>
      </c>
      <c r="D193" s="205" t="s">
        <v>83</v>
      </c>
      <c r="E193" s="164"/>
      <c r="F193" s="201" t="str">
        <f t="shared" si="1"/>
        <v/>
      </c>
      <c r="G193" s="201" t="str">
        <f t="shared" si="2"/>
        <v/>
      </c>
    </row>
    <row r="194" spans="1:7" x14ac:dyDescent="0.25">
      <c r="A194" s="137" t="s">
        <v>696</v>
      </c>
      <c r="B194" s="158" t="s">
        <v>608</v>
      </c>
      <c r="C194" s="202" t="s">
        <v>83</v>
      </c>
      <c r="D194" s="205" t="s">
        <v>83</v>
      </c>
      <c r="E194" s="164"/>
      <c r="F194" s="201" t="str">
        <f t="shared" si="1"/>
        <v/>
      </c>
      <c r="G194" s="201" t="str">
        <f t="shared" si="2"/>
        <v/>
      </c>
    </row>
    <row r="195" spans="1:7" x14ac:dyDescent="0.25">
      <c r="A195" s="137" t="s">
        <v>697</v>
      </c>
      <c r="B195" s="158" t="s">
        <v>608</v>
      </c>
      <c r="C195" s="202" t="s">
        <v>83</v>
      </c>
      <c r="D195" s="205" t="s">
        <v>83</v>
      </c>
      <c r="E195" s="164"/>
      <c r="F195" s="201" t="str">
        <f t="shared" si="1"/>
        <v/>
      </c>
      <c r="G195" s="201" t="str">
        <f t="shared" si="2"/>
        <v/>
      </c>
    </row>
    <row r="196" spans="1:7" x14ac:dyDescent="0.25">
      <c r="A196" s="137" t="s">
        <v>698</v>
      </c>
      <c r="B196" s="158" t="s">
        <v>608</v>
      </c>
      <c r="C196" s="202" t="s">
        <v>83</v>
      </c>
      <c r="D196" s="205" t="s">
        <v>83</v>
      </c>
      <c r="E196" s="164"/>
      <c r="F196" s="201" t="str">
        <f t="shared" si="1"/>
        <v/>
      </c>
      <c r="G196" s="201" t="str">
        <f t="shared" si="2"/>
        <v/>
      </c>
    </row>
    <row r="197" spans="1:7" x14ac:dyDescent="0.25">
      <c r="A197" s="137" t="s">
        <v>699</v>
      </c>
      <c r="B197" s="158" t="s">
        <v>608</v>
      </c>
      <c r="C197" s="202" t="s">
        <v>83</v>
      </c>
      <c r="D197" s="205" t="s">
        <v>83</v>
      </c>
      <c r="E197" s="164"/>
      <c r="F197" s="201" t="str">
        <f t="shared" si="1"/>
        <v/>
      </c>
      <c r="G197" s="201" t="str">
        <f t="shared" si="2"/>
        <v/>
      </c>
    </row>
    <row r="198" spans="1:7" x14ac:dyDescent="0.25">
      <c r="A198" s="137" t="s">
        <v>700</v>
      </c>
      <c r="B198" s="158" t="s">
        <v>608</v>
      </c>
      <c r="C198" s="202" t="s">
        <v>83</v>
      </c>
      <c r="D198" s="205" t="s">
        <v>83</v>
      </c>
      <c r="E198" s="164"/>
      <c r="F198" s="201" t="str">
        <f t="shared" si="1"/>
        <v/>
      </c>
      <c r="G198" s="201" t="str">
        <f t="shared" si="2"/>
        <v/>
      </c>
    </row>
    <row r="199" spans="1:7" x14ac:dyDescent="0.25">
      <c r="A199" s="137" t="s">
        <v>701</v>
      </c>
      <c r="B199" s="158" t="s">
        <v>608</v>
      </c>
      <c r="C199" s="202" t="s">
        <v>83</v>
      </c>
      <c r="D199" s="205" t="s">
        <v>83</v>
      </c>
      <c r="E199" s="158"/>
      <c r="F199" s="201" t="str">
        <f t="shared" si="1"/>
        <v/>
      </c>
      <c r="G199" s="201" t="str">
        <f t="shared" si="2"/>
        <v/>
      </c>
    </row>
    <row r="200" spans="1:7" x14ac:dyDescent="0.25">
      <c r="A200" s="137" t="s">
        <v>702</v>
      </c>
      <c r="B200" s="158" t="s">
        <v>608</v>
      </c>
      <c r="C200" s="202" t="s">
        <v>83</v>
      </c>
      <c r="D200" s="205" t="s">
        <v>83</v>
      </c>
      <c r="E200" s="158"/>
      <c r="F200" s="201" t="str">
        <f t="shared" si="1"/>
        <v/>
      </c>
      <c r="G200" s="201" t="str">
        <f t="shared" si="2"/>
        <v/>
      </c>
    </row>
    <row r="201" spans="1:7" x14ac:dyDescent="0.25">
      <c r="A201" s="137" t="s">
        <v>703</v>
      </c>
      <c r="B201" s="158" t="s">
        <v>608</v>
      </c>
      <c r="C201" s="202" t="s">
        <v>83</v>
      </c>
      <c r="D201" s="205" t="s">
        <v>83</v>
      </c>
      <c r="E201" s="158"/>
      <c r="F201" s="201" t="str">
        <f t="shared" si="1"/>
        <v/>
      </c>
      <c r="G201" s="201" t="str">
        <f t="shared" si="2"/>
        <v/>
      </c>
    </row>
    <row r="202" spans="1:7" x14ac:dyDescent="0.25">
      <c r="A202" s="137" t="s">
        <v>704</v>
      </c>
      <c r="B202" s="158" t="s">
        <v>608</v>
      </c>
      <c r="C202" s="202" t="s">
        <v>83</v>
      </c>
      <c r="D202" s="205" t="s">
        <v>83</v>
      </c>
      <c r="E202" s="158"/>
      <c r="F202" s="201" t="str">
        <f t="shared" si="1"/>
        <v/>
      </c>
      <c r="G202" s="201" t="str">
        <f t="shared" si="2"/>
        <v/>
      </c>
    </row>
    <row r="203" spans="1:7" x14ac:dyDescent="0.25">
      <c r="A203" s="137" t="s">
        <v>705</v>
      </c>
      <c r="B203" s="158" t="s">
        <v>608</v>
      </c>
      <c r="C203" s="202" t="s">
        <v>83</v>
      </c>
      <c r="D203" s="205" t="s">
        <v>83</v>
      </c>
      <c r="E203" s="158"/>
      <c r="F203" s="201" t="str">
        <f t="shared" si="1"/>
        <v/>
      </c>
      <c r="G203" s="201" t="str">
        <f t="shared" si="2"/>
        <v/>
      </c>
    </row>
    <row r="204" spans="1:7" x14ac:dyDescent="0.25">
      <c r="A204" s="137" t="s">
        <v>706</v>
      </c>
      <c r="B204" s="158" t="s">
        <v>608</v>
      </c>
      <c r="C204" s="202" t="s">
        <v>83</v>
      </c>
      <c r="D204" s="205" t="s">
        <v>83</v>
      </c>
      <c r="E204" s="158"/>
      <c r="F204" s="201" t="str">
        <f t="shared" si="1"/>
        <v/>
      </c>
      <c r="G204" s="201" t="str">
        <f t="shared" si="2"/>
        <v/>
      </c>
    </row>
    <row r="205" spans="1:7" x14ac:dyDescent="0.25">
      <c r="A205" s="137" t="s">
        <v>707</v>
      </c>
      <c r="B205" s="158" t="s">
        <v>608</v>
      </c>
      <c r="C205" s="202" t="s">
        <v>83</v>
      </c>
      <c r="D205" s="205" t="s">
        <v>83</v>
      </c>
      <c r="F205" s="201" t="str">
        <f t="shared" si="1"/>
        <v/>
      </c>
      <c r="G205" s="201" t="str">
        <f t="shared" si="2"/>
        <v/>
      </c>
    </row>
    <row r="206" spans="1:7" x14ac:dyDescent="0.25">
      <c r="A206" s="137" t="s">
        <v>708</v>
      </c>
      <c r="B206" s="158" t="s">
        <v>608</v>
      </c>
      <c r="C206" s="202" t="s">
        <v>83</v>
      </c>
      <c r="D206" s="205" t="s">
        <v>83</v>
      </c>
      <c r="E206" s="153"/>
      <c r="F206" s="201" t="str">
        <f t="shared" si="1"/>
        <v/>
      </c>
      <c r="G206" s="201" t="str">
        <f t="shared" si="2"/>
        <v/>
      </c>
    </row>
    <row r="207" spans="1:7" x14ac:dyDescent="0.25">
      <c r="A207" s="137" t="s">
        <v>709</v>
      </c>
      <c r="B207" s="158" t="s">
        <v>608</v>
      </c>
      <c r="C207" s="202" t="s">
        <v>83</v>
      </c>
      <c r="D207" s="205" t="s">
        <v>83</v>
      </c>
      <c r="E207" s="153"/>
      <c r="F207" s="201" t="str">
        <f t="shared" si="1"/>
        <v/>
      </c>
      <c r="G207" s="201" t="str">
        <f t="shared" si="2"/>
        <v/>
      </c>
    </row>
    <row r="208" spans="1:7" x14ac:dyDescent="0.25">
      <c r="A208" s="137" t="s">
        <v>710</v>
      </c>
      <c r="B208" s="158" t="s">
        <v>608</v>
      </c>
      <c r="C208" s="202" t="s">
        <v>83</v>
      </c>
      <c r="D208" s="205" t="s">
        <v>83</v>
      </c>
      <c r="E208" s="153"/>
      <c r="F208" s="201" t="str">
        <f t="shared" si="1"/>
        <v/>
      </c>
      <c r="G208" s="201" t="str">
        <f t="shared" si="2"/>
        <v/>
      </c>
    </row>
    <row r="209" spans="1:7" x14ac:dyDescent="0.25">
      <c r="A209" s="137" t="s">
        <v>711</v>
      </c>
      <c r="B209" s="158" t="s">
        <v>608</v>
      </c>
      <c r="C209" s="202" t="s">
        <v>83</v>
      </c>
      <c r="D209" s="205" t="s">
        <v>83</v>
      </c>
      <c r="E209" s="153"/>
      <c r="F209" s="201" t="str">
        <f t="shared" si="1"/>
        <v/>
      </c>
      <c r="G209" s="201" t="str">
        <f t="shared" si="2"/>
        <v/>
      </c>
    </row>
    <row r="210" spans="1:7" x14ac:dyDescent="0.25">
      <c r="A210" s="137" t="s">
        <v>712</v>
      </c>
      <c r="B210" s="158" t="s">
        <v>608</v>
      </c>
      <c r="C210" s="202" t="s">
        <v>83</v>
      </c>
      <c r="D210" s="205" t="s">
        <v>83</v>
      </c>
      <c r="E210" s="153"/>
      <c r="F210" s="201" t="str">
        <f t="shared" si="1"/>
        <v/>
      </c>
      <c r="G210" s="201" t="str">
        <f t="shared" si="2"/>
        <v/>
      </c>
    </row>
    <row r="211" spans="1:7" x14ac:dyDescent="0.25">
      <c r="A211" s="137" t="s">
        <v>713</v>
      </c>
      <c r="B211" s="158" t="s">
        <v>608</v>
      </c>
      <c r="C211" s="202" t="s">
        <v>83</v>
      </c>
      <c r="D211" s="205" t="s">
        <v>83</v>
      </c>
      <c r="E211" s="153"/>
      <c r="F211" s="201" t="str">
        <f t="shared" si="1"/>
        <v/>
      </c>
      <c r="G211" s="201" t="str">
        <f t="shared" si="2"/>
        <v/>
      </c>
    </row>
    <row r="212" spans="1:7" x14ac:dyDescent="0.25">
      <c r="A212" s="137" t="s">
        <v>714</v>
      </c>
      <c r="B212" s="158" t="s">
        <v>608</v>
      </c>
      <c r="C212" s="202" t="s">
        <v>83</v>
      </c>
      <c r="D212" s="205" t="s">
        <v>83</v>
      </c>
      <c r="E212" s="153"/>
      <c r="F212" s="201" t="str">
        <f t="shared" si="1"/>
        <v/>
      </c>
      <c r="G212" s="201" t="str">
        <f t="shared" si="2"/>
        <v/>
      </c>
    </row>
    <row r="213" spans="1:7" x14ac:dyDescent="0.25">
      <c r="A213" s="137" t="s">
        <v>715</v>
      </c>
      <c r="B213" s="158" t="s">
        <v>608</v>
      </c>
      <c r="C213" s="202" t="s">
        <v>83</v>
      </c>
      <c r="D213" s="205" t="s">
        <v>83</v>
      </c>
      <c r="E213" s="153"/>
      <c r="F213" s="201" t="str">
        <f t="shared" si="1"/>
        <v/>
      </c>
      <c r="G213" s="201" t="str">
        <f t="shared" si="2"/>
        <v/>
      </c>
    </row>
    <row r="214" spans="1:7" x14ac:dyDescent="0.25">
      <c r="A214" s="137" t="s">
        <v>716</v>
      </c>
      <c r="B214" s="167" t="s">
        <v>148</v>
      </c>
      <c r="C214" s="208">
        <f>SUM(C190:C213)</f>
        <v>0</v>
      </c>
      <c r="D214" s="206">
        <f>SUM(D190:D213)</f>
        <v>0</v>
      </c>
      <c r="E214" s="153"/>
      <c r="F214" s="207">
        <f>SUM(F190:F213)</f>
        <v>0</v>
      </c>
      <c r="G214" s="207">
        <f>SUM(G190:G213)</f>
        <v>0</v>
      </c>
    </row>
    <row r="215" spans="1:7" ht="15" customHeight="1" x14ac:dyDescent="0.25">
      <c r="A215" s="148"/>
      <c r="B215" s="320" t="s">
        <v>717</v>
      </c>
      <c r="C215" s="148" t="s">
        <v>686</v>
      </c>
      <c r="D215" s="148" t="s">
        <v>687</v>
      </c>
      <c r="E215" s="155"/>
      <c r="F215" s="148" t="s">
        <v>515</v>
      </c>
      <c r="G215" s="148" t="s">
        <v>688</v>
      </c>
    </row>
    <row r="216" spans="1:7" x14ac:dyDescent="0.25">
      <c r="A216" s="137" t="s">
        <v>718</v>
      </c>
      <c r="B216" s="137" t="s">
        <v>719</v>
      </c>
      <c r="C216" s="171" t="s">
        <v>83</v>
      </c>
      <c r="F216" s="204"/>
      <c r="G216" s="204"/>
    </row>
    <row r="217" spans="1:7" x14ac:dyDescent="0.25">
      <c r="F217" s="204"/>
      <c r="G217" s="204"/>
    </row>
    <row r="218" spans="1:7" x14ac:dyDescent="0.25">
      <c r="B218" s="158" t="s">
        <v>720</v>
      </c>
      <c r="F218" s="204"/>
      <c r="G218" s="204"/>
    </row>
    <row r="219" spans="1:7" x14ac:dyDescent="0.25">
      <c r="A219" s="137" t="s">
        <v>721</v>
      </c>
      <c r="B219" s="137" t="s">
        <v>722</v>
      </c>
      <c r="C219" s="202" t="s">
        <v>83</v>
      </c>
      <c r="D219" s="205" t="s">
        <v>83</v>
      </c>
      <c r="F219" s="201" t="str">
        <f t="shared" ref="F219:F233" si="3">IF($C$227=0,"",IF(C219="[for completion]","",C219/$C$227))</f>
        <v/>
      </c>
      <c r="G219" s="201" t="str">
        <f t="shared" ref="G219:G233" si="4">IF($D$227=0,"",IF(D219="[for completion]","",D219/$D$227))</f>
        <v/>
      </c>
    </row>
    <row r="220" spans="1:7" x14ac:dyDescent="0.25">
      <c r="A220" s="137" t="s">
        <v>723</v>
      </c>
      <c r="B220" s="137" t="s">
        <v>724</v>
      </c>
      <c r="C220" s="202" t="s">
        <v>83</v>
      </c>
      <c r="D220" s="205" t="s">
        <v>83</v>
      </c>
      <c r="F220" s="201" t="str">
        <f t="shared" si="3"/>
        <v/>
      </c>
      <c r="G220" s="201" t="str">
        <f t="shared" si="4"/>
        <v/>
      </c>
    </row>
    <row r="221" spans="1:7" x14ac:dyDescent="0.25">
      <c r="A221" s="137" t="s">
        <v>725</v>
      </c>
      <c r="B221" s="137" t="s">
        <v>726</v>
      </c>
      <c r="C221" s="202" t="s">
        <v>83</v>
      </c>
      <c r="D221" s="205" t="s">
        <v>83</v>
      </c>
      <c r="F221" s="201" t="str">
        <f t="shared" si="3"/>
        <v/>
      </c>
      <c r="G221" s="201" t="str">
        <f t="shared" si="4"/>
        <v/>
      </c>
    </row>
    <row r="222" spans="1:7" x14ac:dyDescent="0.25">
      <c r="A222" s="137" t="s">
        <v>727</v>
      </c>
      <c r="B222" s="137" t="s">
        <v>728</v>
      </c>
      <c r="C222" s="202" t="s">
        <v>83</v>
      </c>
      <c r="D222" s="205" t="s">
        <v>83</v>
      </c>
      <c r="F222" s="201" t="str">
        <f t="shared" si="3"/>
        <v/>
      </c>
      <c r="G222" s="201" t="str">
        <f t="shared" si="4"/>
        <v/>
      </c>
    </row>
    <row r="223" spans="1:7" x14ac:dyDescent="0.25">
      <c r="A223" s="137" t="s">
        <v>729</v>
      </c>
      <c r="B223" s="137" t="s">
        <v>730</v>
      </c>
      <c r="C223" s="202" t="s">
        <v>83</v>
      </c>
      <c r="D223" s="205" t="s">
        <v>83</v>
      </c>
      <c r="F223" s="201" t="str">
        <f t="shared" si="3"/>
        <v/>
      </c>
      <c r="G223" s="201" t="str">
        <f t="shared" si="4"/>
        <v/>
      </c>
    </row>
    <row r="224" spans="1:7" x14ac:dyDescent="0.25">
      <c r="A224" s="137" t="s">
        <v>731</v>
      </c>
      <c r="B224" s="137" t="s">
        <v>732</v>
      </c>
      <c r="C224" s="202" t="s">
        <v>83</v>
      </c>
      <c r="D224" s="205" t="s">
        <v>83</v>
      </c>
      <c r="F224" s="201" t="str">
        <f t="shared" si="3"/>
        <v/>
      </c>
      <c r="G224" s="201" t="str">
        <f t="shared" si="4"/>
        <v/>
      </c>
    </row>
    <row r="225" spans="1:7" x14ac:dyDescent="0.25">
      <c r="A225" s="137" t="s">
        <v>733</v>
      </c>
      <c r="B225" s="137" t="s">
        <v>734</v>
      </c>
      <c r="C225" s="202" t="s">
        <v>83</v>
      </c>
      <c r="D225" s="205" t="s">
        <v>83</v>
      </c>
      <c r="F225" s="201" t="str">
        <f t="shared" si="3"/>
        <v/>
      </c>
      <c r="G225" s="201" t="str">
        <f t="shared" si="4"/>
        <v/>
      </c>
    </row>
    <row r="226" spans="1:7" x14ac:dyDescent="0.25">
      <c r="A226" s="137" t="s">
        <v>735</v>
      </c>
      <c r="B226" s="137" t="s">
        <v>736</v>
      </c>
      <c r="C226" s="202" t="s">
        <v>83</v>
      </c>
      <c r="D226" s="205" t="s">
        <v>83</v>
      </c>
      <c r="F226" s="201" t="str">
        <f t="shared" si="3"/>
        <v/>
      </c>
      <c r="G226" s="201" t="str">
        <f t="shared" si="4"/>
        <v/>
      </c>
    </row>
    <row r="227" spans="1:7" x14ac:dyDescent="0.25">
      <c r="A227" s="137" t="s">
        <v>737</v>
      </c>
      <c r="B227" s="167" t="s">
        <v>148</v>
      </c>
      <c r="C227" s="202">
        <f>SUM(C219:C226)</f>
        <v>0</v>
      </c>
      <c r="D227" s="205">
        <f>SUM(D219:D226)</f>
        <v>0</v>
      </c>
      <c r="F227" s="171">
        <f>SUM(F219:F226)</f>
        <v>0</v>
      </c>
      <c r="G227" s="171">
        <f>SUM(G219:G226)</f>
        <v>0</v>
      </c>
    </row>
    <row r="228" spans="1:7" outlineLevel="1" x14ac:dyDescent="0.25">
      <c r="A228" s="137" t="s">
        <v>738</v>
      </c>
      <c r="B228" s="154" t="s">
        <v>739</v>
      </c>
      <c r="C228" s="202"/>
      <c r="D228" s="205"/>
      <c r="F228" s="201" t="str">
        <f t="shared" si="3"/>
        <v/>
      </c>
      <c r="G228" s="201" t="str">
        <f t="shared" si="4"/>
        <v/>
      </c>
    </row>
    <row r="229" spans="1:7" outlineLevel="1" x14ac:dyDescent="0.25">
      <c r="A229" s="137" t="s">
        <v>740</v>
      </c>
      <c r="B229" s="154" t="s">
        <v>741</v>
      </c>
      <c r="C229" s="202"/>
      <c r="D229" s="205"/>
      <c r="F229" s="201" t="str">
        <f t="shared" si="3"/>
        <v/>
      </c>
      <c r="G229" s="201" t="str">
        <f t="shared" si="4"/>
        <v/>
      </c>
    </row>
    <row r="230" spans="1:7" outlineLevel="1" x14ac:dyDescent="0.25">
      <c r="A230" s="137" t="s">
        <v>742</v>
      </c>
      <c r="B230" s="154" t="s">
        <v>743</v>
      </c>
      <c r="C230" s="202"/>
      <c r="D230" s="205"/>
      <c r="F230" s="201" t="str">
        <f t="shared" si="3"/>
        <v/>
      </c>
      <c r="G230" s="201" t="str">
        <f t="shared" si="4"/>
        <v/>
      </c>
    </row>
    <row r="231" spans="1:7" outlineLevel="1" x14ac:dyDescent="0.25">
      <c r="A231" s="137" t="s">
        <v>744</v>
      </c>
      <c r="B231" s="154" t="s">
        <v>745</v>
      </c>
      <c r="C231" s="202"/>
      <c r="D231" s="205"/>
      <c r="F231" s="201" t="str">
        <f t="shared" si="3"/>
        <v/>
      </c>
      <c r="G231" s="201" t="str">
        <f t="shared" si="4"/>
        <v/>
      </c>
    </row>
    <row r="232" spans="1:7" outlineLevel="1" x14ac:dyDescent="0.25">
      <c r="A232" s="137" t="s">
        <v>746</v>
      </c>
      <c r="B232" s="154" t="s">
        <v>747</v>
      </c>
      <c r="C232" s="202"/>
      <c r="D232" s="205"/>
      <c r="F232" s="201" t="str">
        <f t="shared" si="3"/>
        <v/>
      </c>
      <c r="G232" s="201" t="str">
        <f t="shared" si="4"/>
        <v/>
      </c>
    </row>
    <row r="233" spans="1:7" outlineLevel="1" x14ac:dyDescent="0.25">
      <c r="A233" s="137" t="s">
        <v>748</v>
      </c>
      <c r="B233" s="154" t="s">
        <v>749</v>
      </c>
      <c r="C233" s="202"/>
      <c r="D233" s="205"/>
      <c r="F233" s="201" t="str">
        <f t="shared" si="3"/>
        <v/>
      </c>
      <c r="G233" s="201" t="str">
        <f t="shared" si="4"/>
        <v/>
      </c>
    </row>
    <row r="234" spans="1:7" outlineLevel="1" x14ac:dyDescent="0.25">
      <c r="A234" s="137" t="s">
        <v>750</v>
      </c>
      <c r="B234" s="154"/>
      <c r="F234" s="201"/>
      <c r="G234" s="201"/>
    </row>
    <row r="235" spans="1:7" outlineLevel="1" x14ac:dyDescent="0.25">
      <c r="A235" s="137" t="s">
        <v>751</v>
      </c>
      <c r="B235" s="154"/>
      <c r="F235" s="201"/>
      <c r="G235" s="201"/>
    </row>
    <row r="236" spans="1:7" outlineLevel="1" x14ac:dyDescent="0.25">
      <c r="A236" s="137" t="s">
        <v>752</v>
      </c>
      <c r="B236" s="154"/>
      <c r="F236" s="201"/>
      <c r="G236" s="201"/>
    </row>
    <row r="237" spans="1:7" ht="15" customHeight="1" x14ac:dyDescent="0.25">
      <c r="A237" s="148"/>
      <c r="B237" s="320" t="s">
        <v>753</v>
      </c>
      <c r="C237" s="148" t="s">
        <v>686</v>
      </c>
      <c r="D237" s="148" t="s">
        <v>687</v>
      </c>
      <c r="E237" s="155"/>
      <c r="F237" s="148" t="s">
        <v>515</v>
      </c>
      <c r="G237" s="148" t="s">
        <v>688</v>
      </c>
    </row>
    <row r="238" spans="1:7" x14ac:dyDescent="0.25">
      <c r="A238" s="137" t="s">
        <v>754</v>
      </c>
      <c r="B238" s="137" t="s">
        <v>719</v>
      </c>
      <c r="C238" s="171" t="s">
        <v>118</v>
      </c>
      <c r="F238" s="204"/>
      <c r="G238" s="204"/>
    </row>
    <row r="239" spans="1:7" x14ac:dyDescent="0.25">
      <c r="F239" s="204"/>
      <c r="G239" s="204"/>
    </row>
    <row r="240" spans="1:7" x14ac:dyDescent="0.25">
      <c r="B240" s="158" t="s">
        <v>720</v>
      </c>
      <c r="F240" s="204"/>
      <c r="G240" s="204"/>
    </row>
    <row r="241" spans="1:7" x14ac:dyDescent="0.25">
      <c r="A241" s="137" t="s">
        <v>755</v>
      </c>
      <c r="B241" s="137" t="s">
        <v>722</v>
      </c>
      <c r="C241" s="202" t="s">
        <v>118</v>
      </c>
      <c r="D241" s="205" t="s">
        <v>118</v>
      </c>
      <c r="F241" s="201" t="str">
        <f>IF($C$249=0,"",IF(C241="[Mark as ND1 if not relevant]","",C241/$C$249))</f>
        <v/>
      </c>
      <c r="G241" s="201" t="str">
        <f>IF($D$249=0,"",IF(D241="[Mark as ND1 if not relevant]","",D241/$D$249))</f>
        <v/>
      </c>
    </row>
    <row r="242" spans="1:7" x14ac:dyDescent="0.25">
      <c r="A242" s="137" t="s">
        <v>756</v>
      </c>
      <c r="B242" s="137" t="s">
        <v>724</v>
      </c>
      <c r="C242" s="202" t="s">
        <v>118</v>
      </c>
      <c r="D242" s="205" t="s">
        <v>118</v>
      </c>
      <c r="F242" s="201" t="str">
        <f t="shared" ref="F242:F248" si="5">IF($C$249=0,"",IF(C242="[Mark as ND1 if not relevant]","",C242/$C$249))</f>
        <v/>
      </c>
      <c r="G242" s="201" t="str">
        <f t="shared" ref="G242:G248" si="6">IF($D$249=0,"",IF(D242="[Mark as ND1 if not relevant]","",D242/$D$249))</f>
        <v/>
      </c>
    </row>
    <row r="243" spans="1:7" x14ac:dyDescent="0.25">
      <c r="A243" s="137" t="s">
        <v>757</v>
      </c>
      <c r="B243" s="137" t="s">
        <v>726</v>
      </c>
      <c r="C243" s="202" t="s">
        <v>118</v>
      </c>
      <c r="D243" s="205" t="s">
        <v>118</v>
      </c>
      <c r="F243" s="201" t="str">
        <f t="shared" si="5"/>
        <v/>
      </c>
      <c r="G243" s="201" t="str">
        <f t="shared" si="6"/>
        <v/>
      </c>
    </row>
    <row r="244" spans="1:7" x14ac:dyDescent="0.25">
      <c r="A244" s="137" t="s">
        <v>758</v>
      </c>
      <c r="B244" s="137" t="s">
        <v>728</v>
      </c>
      <c r="C244" s="202" t="s">
        <v>118</v>
      </c>
      <c r="D244" s="205" t="s">
        <v>118</v>
      </c>
      <c r="F244" s="201" t="str">
        <f t="shared" si="5"/>
        <v/>
      </c>
      <c r="G244" s="201" t="str">
        <f t="shared" si="6"/>
        <v/>
      </c>
    </row>
    <row r="245" spans="1:7" x14ac:dyDescent="0.25">
      <c r="A245" s="137" t="s">
        <v>759</v>
      </c>
      <c r="B245" s="137" t="s">
        <v>730</v>
      </c>
      <c r="C245" s="202" t="s">
        <v>118</v>
      </c>
      <c r="D245" s="205" t="s">
        <v>118</v>
      </c>
      <c r="F245" s="201" t="str">
        <f t="shared" si="5"/>
        <v/>
      </c>
      <c r="G245" s="201" t="str">
        <f t="shared" si="6"/>
        <v/>
      </c>
    </row>
    <row r="246" spans="1:7" x14ac:dyDescent="0.25">
      <c r="A246" s="137" t="s">
        <v>760</v>
      </c>
      <c r="B246" s="137" t="s">
        <v>732</v>
      </c>
      <c r="C246" s="202" t="s">
        <v>118</v>
      </c>
      <c r="D246" s="205" t="s">
        <v>118</v>
      </c>
      <c r="F246" s="201" t="str">
        <f t="shared" si="5"/>
        <v/>
      </c>
      <c r="G246" s="201" t="str">
        <f t="shared" si="6"/>
        <v/>
      </c>
    </row>
    <row r="247" spans="1:7" x14ac:dyDescent="0.25">
      <c r="A247" s="137" t="s">
        <v>761</v>
      </c>
      <c r="B247" s="137" t="s">
        <v>734</v>
      </c>
      <c r="C247" s="202" t="s">
        <v>118</v>
      </c>
      <c r="D247" s="205" t="s">
        <v>118</v>
      </c>
      <c r="F247" s="201" t="str">
        <f t="shared" si="5"/>
        <v/>
      </c>
      <c r="G247" s="201" t="str">
        <f t="shared" si="6"/>
        <v/>
      </c>
    </row>
    <row r="248" spans="1:7" x14ac:dyDescent="0.25">
      <c r="A248" s="137" t="s">
        <v>762</v>
      </c>
      <c r="B248" s="137" t="s">
        <v>736</v>
      </c>
      <c r="C248" s="202" t="s">
        <v>118</v>
      </c>
      <c r="D248" s="205" t="s">
        <v>118</v>
      </c>
      <c r="F248" s="201" t="str">
        <f t="shared" si="5"/>
        <v/>
      </c>
      <c r="G248" s="201" t="str">
        <f t="shared" si="6"/>
        <v/>
      </c>
    </row>
    <row r="249" spans="1:7" x14ac:dyDescent="0.25">
      <c r="A249" s="137" t="s">
        <v>763</v>
      </c>
      <c r="B249" s="167" t="s">
        <v>148</v>
      </c>
      <c r="C249" s="202">
        <f>SUM(C241:C248)</f>
        <v>0</v>
      </c>
      <c r="D249" s="205">
        <f>SUM(D241:D248)</f>
        <v>0</v>
      </c>
      <c r="F249" s="171">
        <f>SUM(F241:F248)</f>
        <v>0</v>
      </c>
      <c r="G249" s="171">
        <f>SUM(G241:G248)</f>
        <v>0</v>
      </c>
    </row>
    <row r="250" spans="1:7" outlineLevel="1" x14ac:dyDescent="0.25">
      <c r="A250" s="137" t="s">
        <v>764</v>
      </c>
      <c r="B250" s="154" t="s">
        <v>739</v>
      </c>
      <c r="C250" s="202"/>
      <c r="D250" s="205"/>
      <c r="F250" s="201" t="str">
        <f t="shared" ref="F250:F255" si="7">IF($C$249=0,"",IF(C250="[for completion]","",C250/$C$249))</f>
        <v/>
      </c>
      <c r="G250" s="201" t="str">
        <f t="shared" ref="G250:G255" si="8">IF($D$249=0,"",IF(D250="[for completion]","",D250/$D$249))</f>
        <v/>
      </c>
    </row>
    <row r="251" spans="1:7" outlineLevel="1" x14ac:dyDescent="0.25">
      <c r="A251" s="137" t="s">
        <v>765</v>
      </c>
      <c r="B251" s="154" t="s">
        <v>741</v>
      </c>
      <c r="C251" s="202"/>
      <c r="D251" s="205"/>
      <c r="F251" s="201" t="str">
        <f t="shared" si="7"/>
        <v/>
      </c>
      <c r="G251" s="201" t="str">
        <f t="shared" si="8"/>
        <v/>
      </c>
    </row>
    <row r="252" spans="1:7" outlineLevel="1" x14ac:dyDescent="0.25">
      <c r="A252" s="137" t="s">
        <v>766</v>
      </c>
      <c r="B252" s="154" t="s">
        <v>743</v>
      </c>
      <c r="C252" s="202"/>
      <c r="D252" s="205"/>
      <c r="F252" s="201" t="str">
        <f t="shared" si="7"/>
        <v/>
      </c>
      <c r="G252" s="201" t="str">
        <f t="shared" si="8"/>
        <v/>
      </c>
    </row>
    <row r="253" spans="1:7" outlineLevel="1" x14ac:dyDescent="0.25">
      <c r="A253" s="137" t="s">
        <v>767</v>
      </c>
      <c r="B253" s="154" t="s">
        <v>745</v>
      </c>
      <c r="C253" s="202"/>
      <c r="D253" s="205"/>
      <c r="F253" s="201" t="str">
        <f t="shared" si="7"/>
        <v/>
      </c>
      <c r="G253" s="201" t="str">
        <f t="shared" si="8"/>
        <v/>
      </c>
    </row>
    <row r="254" spans="1:7" outlineLevel="1" x14ac:dyDescent="0.25">
      <c r="A254" s="137" t="s">
        <v>768</v>
      </c>
      <c r="B254" s="154" t="s">
        <v>747</v>
      </c>
      <c r="C254" s="202"/>
      <c r="D254" s="205"/>
      <c r="F254" s="201" t="str">
        <f t="shared" si="7"/>
        <v/>
      </c>
      <c r="G254" s="201" t="str">
        <f t="shared" si="8"/>
        <v/>
      </c>
    </row>
    <row r="255" spans="1:7" outlineLevel="1" x14ac:dyDescent="0.25">
      <c r="A255" s="137" t="s">
        <v>769</v>
      </c>
      <c r="B255" s="154" t="s">
        <v>749</v>
      </c>
      <c r="C255" s="202"/>
      <c r="D255" s="205"/>
      <c r="F255" s="201" t="str">
        <f t="shared" si="7"/>
        <v/>
      </c>
      <c r="G255" s="201" t="str">
        <f t="shared" si="8"/>
        <v/>
      </c>
    </row>
    <row r="256" spans="1:7" outlineLevel="1" x14ac:dyDescent="0.25">
      <c r="A256" s="137" t="s">
        <v>770</v>
      </c>
      <c r="B256" s="154"/>
      <c r="F256" s="151"/>
      <c r="G256" s="151"/>
    </row>
    <row r="257" spans="1:14" outlineLevel="1" x14ac:dyDescent="0.25">
      <c r="A257" s="137" t="s">
        <v>771</v>
      </c>
      <c r="B257" s="154"/>
      <c r="F257" s="151"/>
      <c r="G257" s="151"/>
    </row>
    <row r="258" spans="1:14" outlineLevel="1" x14ac:dyDescent="0.25">
      <c r="A258" s="137" t="s">
        <v>772</v>
      </c>
      <c r="B258" s="154"/>
      <c r="F258" s="151"/>
      <c r="G258" s="151"/>
    </row>
    <row r="259" spans="1:14" ht="15" customHeight="1" x14ac:dyDescent="0.25">
      <c r="A259" s="148"/>
      <c r="B259" s="320" t="s">
        <v>773</v>
      </c>
      <c r="C259" s="148" t="s">
        <v>515</v>
      </c>
      <c r="D259" s="148"/>
      <c r="E259" s="155"/>
      <c r="F259" s="148"/>
      <c r="G259" s="148"/>
    </row>
    <row r="260" spans="1:14" x14ac:dyDescent="0.25">
      <c r="A260" s="137" t="s">
        <v>774</v>
      </c>
      <c r="B260" s="137" t="s">
        <v>775</v>
      </c>
      <c r="C260" s="171" t="s">
        <v>83</v>
      </c>
      <c r="E260" s="153"/>
      <c r="F260" s="153"/>
      <c r="G260" s="153"/>
    </row>
    <row r="261" spans="1:14" x14ac:dyDescent="0.25">
      <c r="A261" s="137" t="s">
        <v>776</v>
      </c>
      <c r="B261" s="137" t="s">
        <v>777</v>
      </c>
      <c r="C261" s="171" t="s">
        <v>83</v>
      </c>
      <c r="E261" s="153"/>
      <c r="F261" s="153"/>
    </row>
    <row r="262" spans="1:14" x14ac:dyDescent="0.25">
      <c r="A262" s="137" t="s">
        <v>778</v>
      </c>
      <c r="B262" s="137" t="s">
        <v>779</v>
      </c>
      <c r="C262" s="171" t="s">
        <v>83</v>
      </c>
      <c r="E262" s="153"/>
      <c r="F262" s="153"/>
    </row>
    <row r="263" spans="1:14" s="261" customFormat="1" x14ac:dyDescent="0.25">
      <c r="A263" s="262" t="s">
        <v>780</v>
      </c>
      <c r="B263" s="262" t="s">
        <v>2364</v>
      </c>
      <c r="C263" s="263" t="s">
        <v>83</v>
      </c>
      <c r="D263" s="262"/>
      <c r="E263" s="227"/>
      <c r="F263" s="227"/>
      <c r="G263" s="260"/>
    </row>
    <row r="264" spans="1:14" x14ac:dyDescent="0.25">
      <c r="A264" s="262" t="s">
        <v>1265</v>
      </c>
      <c r="B264" s="158" t="s">
        <v>1259</v>
      </c>
      <c r="C264" s="171" t="s">
        <v>83</v>
      </c>
      <c r="D264" s="164"/>
      <c r="E264" s="164"/>
      <c r="F264" s="165"/>
      <c r="G264" s="165"/>
      <c r="H264" s="132"/>
      <c r="I264" s="137"/>
      <c r="J264" s="137"/>
      <c r="K264" s="137"/>
      <c r="L264" s="132"/>
      <c r="M264" s="132"/>
      <c r="N264" s="132"/>
    </row>
    <row r="265" spans="1:14" x14ac:dyDescent="0.25">
      <c r="A265" s="262" t="s">
        <v>2365</v>
      </c>
      <c r="B265" s="137" t="s">
        <v>146</v>
      </c>
      <c r="C265" s="171" t="s">
        <v>83</v>
      </c>
      <c r="E265" s="153"/>
      <c r="F265" s="153"/>
    </row>
    <row r="266" spans="1:14" outlineLevel="1" x14ac:dyDescent="0.25">
      <c r="A266" s="137" t="s">
        <v>781</v>
      </c>
      <c r="B266" s="154" t="s">
        <v>783</v>
      </c>
      <c r="C266" s="209" t="s">
        <v>83</v>
      </c>
      <c r="E266" s="153"/>
      <c r="F266" s="153"/>
    </row>
    <row r="267" spans="1:14" outlineLevel="1" x14ac:dyDescent="0.25">
      <c r="A267" s="262" t="s">
        <v>782</v>
      </c>
      <c r="B267" s="154" t="s">
        <v>785</v>
      </c>
      <c r="C267" s="171"/>
      <c r="E267" s="153"/>
      <c r="F267" s="153"/>
    </row>
    <row r="268" spans="1:14" outlineLevel="1" x14ac:dyDescent="0.25">
      <c r="A268" s="262" t="s">
        <v>784</v>
      </c>
      <c r="B268" s="154" t="s">
        <v>787</v>
      </c>
      <c r="C268" s="171"/>
      <c r="E268" s="153"/>
      <c r="F268" s="153"/>
    </row>
    <row r="269" spans="1:14" outlineLevel="1" x14ac:dyDescent="0.25">
      <c r="A269" s="262" t="s">
        <v>786</v>
      </c>
      <c r="B269" s="154" t="s">
        <v>789</v>
      </c>
      <c r="C269" s="171"/>
      <c r="E269" s="153"/>
      <c r="F269" s="153"/>
    </row>
    <row r="270" spans="1:14" outlineLevel="1" x14ac:dyDescent="0.25">
      <c r="A270" s="262" t="s">
        <v>788</v>
      </c>
      <c r="B270" s="154" t="s">
        <v>150</v>
      </c>
      <c r="C270" s="171"/>
      <c r="E270" s="153"/>
      <c r="F270" s="153"/>
    </row>
    <row r="271" spans="1:14" outlineLevel="1" x14ac:dyDescent="0.25">
      <c r="A271" s="262" t="s">
        <v>790</v>
      </c>
      <c r="B271" s="154" t="s">
        <v>150</v>
      </c>
      <c r="C271" s="171"/>
      <c r="E271" s="153"/>
      <c r="F271" s="153"/>
    </row>
    <row r="272" spans="1:14" outlineLevel="1" x14ac:dyDescent="0.25">
      <c r="A272" s="262" t="s">
        <v>791</v>
      </c>
      <c r="B272" s="154" t="s">
        <v>150</v>
      </c>
      <c r="C272" s="171"/>
      <c r="E272" s="153"/>
      <c r="F272" s="153"/>
    </row>
    <row r="273" spans="1:7" outlineLevel="1" x14ac:dyDescent="0.25">
      <c r="A273" s="262" t="s">
        <v>792</v>
      </c>
      <c r="B273" s="154" t="s">
        <v>150</v>
      </c>
      <c r="C273" s="171"/>
      <c r="E273" s="153"/>
      <c r="F273" s="153"/>
    </row>
    <row r="274" spans="1:7" outlineLevel="1" x14ac:dyDescent="0.25">
      <c r="A274" s="262" t="s">
        <v>793</v>
      </c>
      <c r="B274" s="154" t="s">
        <v>150</v>
      </c>
      <c r="C274" s="171"/>
      <c r="E274" s="153"/>
      <c r="F274" s="153"/>
    </row>
    <row r="275" spans="1:7" outlineLevel="1" x14ac:dyDescent="0.25">
      <c r="A275" s="262" t="s">
        <v>794</v>
      </c>
      <c r="B275" s="154" t="s">
        <v>150</v>
      </c>
      <c r="C275" s="171"/>
      <c r="E275" s="153"/>
      <c r="F275" s="153"/>
    </row>
    <row r="276" spans="1:7" ht="15" customHeight="1" x14ac:dyDescent="0.25">
      <c r="A276" s="148"/>
      <c r="B276" s="320" t="s">
        <v>795</v>
      </c>
      <c r="C276" s="148" t="s">
        <v>515</v>
      </c>
      <c r="D276" s="148"/>
      <c r="E276" s="155"/>
      <c r="F276" s="148"/>
      <c r="G276" s="150"/>
    </row>
    <row r="277" spans="1:7" x14ac:dyDescent="0.25">
      <c r="A277" s="137" t="s">
        <v>7</v>
      </c>
      <c r="B277" s="137" t="s">
        <v>1260</v>
      </c>
      <c r="C277" s="171" t="s">
        <v>83</v>
      </c>
      <c r="E277" s="132"/>
      <c r="F277" s="132"/>
    </row>
    <row r="278" spans="1:7" x14ac:dyDescent="0.25">
      <c r="A278" s="137" t="s">
        <v>796</v>
      </c>
      <c r="B278" s="137" t="s">
        <v>797</v>
      </c>
      <c r="C278" s="171" t="s">
        <v>83</v>
      </c>
      <c r="E278" s="132"/>
      <c r="F278" s="132"/>
    </row>
    <row r="279" spans="1:7" x14ac:dyDescent="0.25">
      <c r="A279" s="137" t="s">
        <v>798</v>
      </c>
      <c r="B279" s="137" t="s">
        <v>146</v>
      </c>
      <c r="C279" s="171" t="s">
        <v>83</v>
      </c>
      <c r="E279" s="132"/>
      <c r="F279" s="132"/>
    </row>
    <row r="280" spans="1:7" outlineLevel="1" x14ac:dyDescent="0.25">
      <c r="A280" s="137" t="s">
        <v>799</v>
      </c>
      <c r="C280" s="171"/>
      <c r="E280" s="132"/>
      <c r="F280" s="132"/>
    </row>
    <row r="281" spans="1:7" outlineLevel="1" x14ac:dyDescent="0.25">
      <c r="A281" s="137" t="s">
        <v>800</v>
      </c>
      <c r="C281" s="171"/>
      <c r="E281" s="132"/>
      <c r="F281" s="132"/>
    </row>
    <row r="282" spans="1:7" outlineLevel="1" x14ac:dyDescent="0.25">
      <c r="A282" s="137" t="s">
        <v>801</v>
      </c>
      <c r="C282" s="171"/>
      <c r="E282" s="132"/>
      <c r="F282" s="132"/>
    </row>
    <row r="283" spans="1:7" outlineLevel="1" x14ac:dyDescent="0.25">
      <c r="A283" s="137" t="s">
        <v>802</v>
      </c>
      <c r="C283" s="171"/>
      <c r="E283" s="132"/>
      <c r="F283" s="132"/>
    </row>
    <row r="284" spans="1:7" outlineLevel="1" x14ac:dyDescent="0.25">
      <c r="A284" s="137" t="s">
        <v>803</v>
      </c>
      <c r="C284" s="171"/>
      <c r="E284" s="132"/>
      <c r="F284" s="132"/>
    </row>
    <row r="285" spans="1:7" outlineLevel="1" x14ac:dyDescent="0.25">
      <c r="A285" s="137" t="s">
        <v>804</v>
      </c>
      <c r="C285" s="171"/>
      <c r="E285" s="132"/>
      <c r="F285" s="132"/>
    </row>
    <row r="286" spans="1:7" s="211" customFormat="1" x14ac:dyDescent="0.25">
      <c r="A286" s="149"/>
      <c r="B286" s="149" t="s">
        <v>2474</v>
      </c>
      <c r="C286" s="149" t="s">
        <v>113</v>
      </c>
      <c r="D286" s="149" t="s">
        <v>1538</v>
      </c>
      <c r="E286" s="149"/>
      <c r="F286" s="149" t="s">
        <v>515</v>
      </c>
      <c r="G286" s="149" t="s">
        <v>1797</v>
      </c>
    </row>
    <row r="287" spans="1:7" s="211" customFormat="1" x14ac:dyDescent="0.25">
      <c r="A287" s="328" t="s">
        <v>1897</v>
      </c>
      <c r="B287" s="250" t="s">
        <v>608</v>
      </c>
      <c r="C287" s="249" t="s">
        <v>83</v>
      </c>
      <c r="D287" s="249" t="s">
        <v>83</v>
      </c>
      <c r="E287" s="251"/>
      <c r="F287" s="241" t="str">
        <f>IF($C$305=0,"",IF(C287="[For completion]","",C287/$C$305))</f>
        <v/>
      </c>
      <c r="G287" s="241" t="str">
        <f>IF($D$305=0,"",IF(D287="[For completion]","",D287/$D$305))</f>
        <v/>
      </c>
    </row>
    <row r="288" spans="1:7" s="211" customFormat="1" x14ac:dyDescent="0.25">
      <c r="A288" s="328" t="s">
        <v>1898</v>
      </c>
      <c r="B288" s="250" t="s">
        <v>608</v>
      </c>
      <c r="C288" s="249" t="s">
        <v>83</v>
      </c>
      <c r="D288" s="249" t="s">
        <v>83</v>
      </c>
      <c r="E288" s="251"/>
      <c r="F288" s="241" t="str">
        <f t="shared" ref="F288:F304" si="9">IF($C$305=0,"",IF(C288="[For completion]","",C288/$C$305))</f>
        <v/>
      </c>
      <c r="G288" s="241" t="str">
        <f t="shared" ref="G288:G304" si="10">IF($D$305=0,"",IF(D288="[For completion]","",D288/$D$305))</f>
        <v/>
      </c>
    </row>
    <row r="289" spans="1:7" s="211" customFormat="1" x14ac:dyDescent="0.25">
      <c r="A289" s="328" t="s">
        <v>1899</v>
      </c>
      <c r="B289" s="250" t="s">
        <v>608</v>
      </c>
      <c r="C289" s="249" t="s">
        <v>83</v>
      </c>
      <c r="D289" s="249" t="s">
        <v>83</v>
      </c>
      <c r="E289" s="251"/>
      <c r="F289" s="241" t="str">
        <f t="shared" si="9"/>
        <v/>
      </c>
      <c r="G289" s="241" t="str">
        <f t="shared" si="10"/>
        <v/>
      </c>
    </row>
    <row r="290" spans="1:7" s="211" customFormat="1" x14ac:dyDescent="0.25">
      <c r="A290" s="328" t="s">
        <v>1900</v>
      </c>
      <c r="B290" s="250" t="s">
        <v>608</v>
      </c>
      <c r="C290" s="249" t="s">
        <v>83</v>
      </c>
      <c r="D290" s="249" t="s">
        <v>83</v>
      </c>
      <c r="E290" s="251"/>
      <c r="F290" s="241" t="str">
        <f t="shared" si="9"/>
        <v/>
      </c>
      <c r="G290" s="241" t="str">
        <f t="shared" si="10"/>
        <v/>
      </c>
    </row>
    <row r="291" spans="1:7" s="211" customFormat="1" x14ac:dyDescent="0.25">
      <c r="A291" s="328" t="s">
        <v>1901</v>
      </c>
      <c r="B291" s="250" t="s">
        <v>608</v>
      </c>
      <c r="C291" s="249" t="s">
        <v>83</v>
      </c>
      <c r="D291" s="249" t="s">
        <v>83</v>
      </c>
      <c r="E291" s="251"/>
      <c r="F291" s="241" t="str">
        <f t="shared" si="9"/>
        <v/>
      </c>
      <c r="G291" s="241" t="str">
        <f t="shared" si="10"/>
        <v/>
      </c>
    </row>
    <row r="292" spans="1:7" s="211" customFormat="1" x14ac:dyDescent="0.25">
      <c r="A292" s="328" t="s">
        <v>1902</v>
      </c>
      <c r="B292" s="250" t="s">
        <v>608</v>
      </c>
      <c r="C292" s="249" t="s">
        <v>83</v>
      </c>
      <c r="D292" s="249" t="s">
        <v>83</v>
      </c>
      <c r="E292" s="251"/>
      <c r="F292" s="241" t="str">
        <f t="shared" si="9"/>
        <v/>
      </c>
      <c r="G292" s="241" t="str">
        <f t="shared" si="10"/>
        <v/>
      </c>
    </row>
    <row r="293" spans="1:7" s="211" customFormat="1" x14ac:dyDescent="0.25">
      <c r="A293" s="328" t="s">
        <v>1903</v>
      </c>
      <c r="B293" s="250" t="s">
        <v>608</v>
      </c>
      <c r="C293" s="249" t="s">
        <v>83</v>
      </c>
      <c r="D293" s="249" t="s">
        <v>83</v>
      </c>
      <c r="E293" s="251"/>
      <c r="F293" s="241" t="str">
        <f t="shared" si="9"/>
        <v/>
      </c>
      <c r="G293" s="241" t="str">
        <f t="shared" si="10"/>
        <v/>
      </c>
    </row>
    <row r="294" spans="1:7" s="211" customFormat="1" x14ac:dyDescent="0.25">
      <c r="A294" s="328" t="s">
        <v>1904</v>
      </c>
      <c r="B294" s="250" t="s">
        <v>608</v>
      </c>
      <c r="C294" s="249" t="s">
        <v>83</v>
      </c>
      <c r="D294" s="249" t="s">
        <v>83</v>
      </c>
      <c r="E294" s="251"/>
      <c r="F294" s="241" t="str">
        <f t="shared" si="9"/>
        <v/>
      </c>
      <c r="G294" s="241" t="str">
        <f t="shared" si="10"/>
        <v/>
      </c>
    </row>
    <row r="295" spans="1:7" s="211" customFormat="1" x14ac:dyDescent="0.25">
      <c r="A295" s="328" t="s">
        <v>1905</v>
      </c>
      <c r="B295" s="268" t="s">
        <v>608</v>
      </c>
      <c r="C295" s="249" t="s">
        <v>83</v>
      </c>
      <c r="D295" s="249" t="s">
        <v>83</v>
      </c>
      <c r="E295" s="251"/>
      <c r="F295" s="241" t="str">
        <f t="shared" si="9"/>
        <v/>
      </c>
      <c r="G295" s="241" t="str">
        <f t="shared" si="10"/>
        <v/>
      </c>
    </row>
    <row r="296" spans="1:7" s="211" customFormat="1" x14ac:dyDescent="0.25">
      <c r="A296" s="328" t="s">
        <v>1906</v>
      </c>
      <c r="B296" s="250" t="s">
        <v>608</v>
      </c>
      <c r="C296" s="249" t="s">
        <v>83</v>
      </c>
      <c r="D296" s="249" t="s">
        <v>83</v>
      </c>
      <c r="E296" s="251"/>
      <c r="F296" s="241" t="str">
        <f t="shared" si="9"/>
        <v/>
      </c>
      <c r="G296" s="241" t="str">
        <f t="shared" si="10"/>
        <v/>
      </c>
    </row>
    <row r="297" spans="1:7" s="211" customFormat="1" x14ac:dyDescent="0.25">
      <c r="A297" s="328" t="s">
        <v>1907</v>
      </c>
      <c r="B297" s="250" t="s">
        <v>608</v>
      </c>
      <c r="C297" s="249" t="s">
        <v>83</v>
      </c>
      <c r="D297" s="249" t="s">
        <v>83</v>
      </c>
      <c r="E297" s="251"/>
      <c r="F297" s="241" t="str">
        <f t="shared" si="9"/>
        <v/>
      </c>
      <c r="G297" s="241" t="str">
        <f t="shared" si="10"/>
        <v/>
      </c>
    </row>
    <row r="298" spans="1:7" s="211" customFormat="1" x14ac:dyDescent="0.25">
      <c r="A298" s="328" t="s">
        <v>1908</v>
      </c>
      <c r="B298" s="250" t="s">
        <v>608</v>
      </c>
      <c r="C298" s="249" t="s">
        <v>83</v>
      </c>
      <c r="D298" s="249" t="s">
        <v>83</v>
      </c>
      <c r="E298" s="251"/>
      <c r="F298" s="241" t="str">
        <f t="shared" si="9"/>
        <v/>
      </c>
      <c r="G298" s="241" t="str">
        <f t="shared" si="10"/>
        <v/>
      </c>
    </row>
    <row r="299" spans="1:7" s="211" customFormat="1" x14ac:dyDescent="0.25">
      <c r="A299" s="328" t="s">
        <v>1909</v>
      </c>
      <c r="B299" s="250" t="s">
        <v>608</v>
      </c>
      <c r="C299" s="249" t="s">
        <v>83</v>
      </c>
      <c r="D299" s="249" t="s">
        <v>83</v>
      </c>
      <c r="E299" s="251"/>
      <c r="F299" s="241" t="str">
        <f t="shared" si="9"/>
        <v/>
      </c>
      <c r="G299" s="241" t="str">
        <f t="shared" si="10"/>
        <v/>
      </c>
    </row>
    <row r="300" spans="1:7" s="211" customFormat="1" x14ac:dyDescent="0.25">
      <c r="A300" s="328" t="s">
        <v>1910</v>
      </c>
      <c r="B300" s="250" t="s">
        <v>608</v>
      </c>
      <c r="C300" s="249" t="s">
        <v>83</v>
      </c>
      <c r="D300" s="249" t="s">
        <v>83</v>
      </c>
      <c r="E300" s="251"/>
      <c r="F300" s="241" t="str">
        <f t="shared" si="9"/>
        <v/>
      </c>
      <c r="G300" s="241" t="str">
        <f t="shared" si="10"/>
        <v/>
      </c>
    </row>
    <row r="301" spans="1:7" s="211" customFormat="1" x14ac:dyDescent="0.25">
      <c r="A301" s="328" t="s">
        <v>1911</v>
      </c>
      <c r="B301" s="250" t="s">
        <v>608</v>
      </c>
      <c r="C301" s="249" t="s">
        <v>83</v>
      </c>
      <c r="D301" s="249" t="s">
        <v>83</v>
      </c>
      <c r="E301" s="251"/>
      <c r="F301" s="241" t="str">
        <f t="shared" si="9"/>
        <v/>
      </c>
      <c r="G301" s="241" t="str">
        <f t="shared" si="10"/>
        <v/>
      </c>
    </row>
    <row r="302" spans="1:7" s="211" customFormat="1" x14ac:dyDescent="0.25">
      <c r="A302" s="328" t="s">
        <v>1912</v>
      </c>
      <c r="B302" s="250" t="s">
        <v>608</v>
      </c>
      <c r="C302" s="249" t="s">
        <v>83</v>
      </c>
      <c r="D302" s="249" t="s">
        <v>83</v>
      </c>
      <c r="E302" s="251"/>
      <c r="F302" s="241" t="str">
        <f t="shared" si="9"/>
        <v/>
      </c>
      <c r="G302" s="241" t="str">
        <f t="shared" si="10"/>
        <v/>
      </c>
    </row>
    <row r="303" spans="1:7" s="211" customFormat="1" x14ac:dyDescent="0.25">
      <c r="A303" s="328" t="s">
        <v>1913</v>
      </c>
      <c r="B303" s="250" t="s">
        <v>608</v>
      </c>
      <c r="C303" s="249" t="s">
        <v>83</v>
      </c>
      <c r="D303" s="249" t="s">
        <v>83</v>
      </c>
      <c r="E303" s="251"/>
      <c r="F303" s="241" t="str">
        <f t="shared" si="9"/>
        <v/>
      </c>
      <c r="G303" s="241" t="str">
        <f t="shared" si="10"/>
        <v/>
      </c>
    </row>
    <row r="304" spans="1:7" s="211" customFormat="1" x14ac:dyDescent="0.25">
      <c r="A304" s="328" t="s">
        <v>1914</v>
      </c>
      <c r="B304" s="250" t="s">
        <v>1954</v>
      </c>
      <c r="C304" s="249" t="s">
        <v>83</v>
      </c>
      <c r="D304" s="249" t="s">
        <v>83</v>
      </c>
      <c r="E304" s="251"/>
      <c r="F304" s="241" t="str">
        <f t="shared" si="9"/>
        <v/>
      </c>
      <c r="G304" s="241" t="str">
        <f t="shared" si="10"/>
        <v/>
      </c>
    </row>
    <row r="305" spans="1:7" s="211" customFormat="1" x14ac:dyDescent="0.25">
      <c r="A305" s="328" t="s">
        <v>1915</v>
      </c>
      <c r="B305" s="250" t="s">
        <v>148</v>
      </c>
      <c r="C305" s="249">
        <f>SUM(C287:C304)</f>
        <v>0</v>
      </c>
      <c r="D305" s="249">
        <f>SUM(D287:D304)</f>
        <v>0</v>
      </c>
      <c r="E305" s="251"/>
      <c r="F305" s="295">
        <f>SUM(F287:F304)</f>
        <v>0</v>
      </c>
      <c r="G305" s="295">
        <f>SUM(G287:G304)</f>
        <v>0</v>
      </c>
    </row>
    <row r="306" spans="1:7" s="211" customFormat="1" x14ac:dyDescent="0.25">
      <c r="A306" s="328" t="s">
        <v>1916</v>
      </c>
      <c r="B306" s="250"/>
      <c r="C306" s="249"/>
      <c r="D306" s="249"/>
      <c r="E306" s="251"/>
      <c r="F306" s="251"/>
      <c r="G306" s="251"/>
    </row>
    <row r="307" spans="1:7" s="211" customFormat="1" x14ac:dyDescent="0.25">
      <c r="A307" s="328" t="s">
        <v>1917</v>
      </c>
      <c r="B307" s="250"/>
      <c r="C307" s="249"/>
      <c r="D307" s="249"/>
      <c r="E307" s="251"/>
      <c r="F307" s="251"/>
      <c r="G307" s="251"/>
    </row>
    <row r="308" spans="1:7" s="211" customFormat="1" x14ac:dyDescent="0.25">
      <c r="A308" s="328" t="s">
        <v>1918</v>
      </c>
      <c r="B308" s="250"/>
      <c r="C308" s="249"/>
      <c r="D308" s="249"/>
      <c r="E308" s="251"/>
      <c r="F308" s="251"/>
      <c r="G308" s="251"/>
    </row>
    <row r="309" spans="1:7" s="256" customFormat="1" x14ac:dyDescent="0.25">
      <c r="A309" s="149"/>
      <c r="B309" s="149" t="s">
        <v>2475</v>
      </c>
      <c r="C309" s="149" t="s">
        <v>113</v>
      </c>
      <c r="D309" s="149" t="s">
        <v>1538</v>
      </c>
      <c r="E309" s="149"/>
      <c r="F309" s="149" t="s">
        <v>515</v>
      </c>
      <c r="G309" s="149" t="s">
        <v>1797</v>
      </c>
    </row>
    <row r="310" spans="1:7" s="256" customFormat="1" x14ac:dyDescent="0.25">
      <c r="A310" s="328" t="s">
        <v>1919</v>
      </c>
      <c r="B310" s="268" t="s">
        <v>608</v>
      </c>
      <c r="C310" s="266" t="s">
        <v>83</v>
      </c>
      <c r="D310" s="266" t="s">
        <v>83</v>
      </c>
      <c r="E310" s="269"/>
      <c r="F310" s="241" t="str">
        <f>IF($C$328=0,"",IF(C310="[For completion]","",C310/$C$328))</f>
        <v/>
      </c>
      <c r="G310" s="241" t="str">
        <f>IF($D$328=0,"",IF(D310="[For completion]","",D310/$D$328))</f>
        <v/>
      </c>
    </row>
    <row r="311" spans="1:7" s="256" customFormat="1" x14ac:dyDescent="0.25">
      <c r="A311" s="328" t="s">
        <v>1920</v>
      </c>
      <c r="B311" s="268" t="s">
        <v>608</v>
      </c>
      <c r="C311" s="266" t="s">
        <v>83</v>
      </c>
      <c r="D311" s="266" t="s">
        <v>83</v>
      </c>
      <c r="E311" s="269"/>
      <c r="F311" s="269"/>
      <c r="G311" s="269"/>
    </row>
    <row r="312" spans="1:7" s="256" customFormat="1" x14ac:dyDescent="0.25">
      <c r="A312" s="328" t="s">
        <v>1921</v>
      </c>
      <c r="B312" s="268" t="s">
        <v>608</v>
      </c>
      <c r="C312" s="266" t="s">
        <v>83</v>
      </c>
      <c r="D312" s="266" t="s">
        <v>83</v>
      </c>
      <c r="E312" s="269"/>
      <c r="F312" s="269"/>
      <c r="G312" s="269"/>
    </row>
    <row r="313" spans="1:7" s="256" customFormat="1" x14ac:dyDescent="0.25">
      <c r="A313" s="328" t="s">
        <v>1922</v>
      </c>
      <c r="B313" s="268" t="s">
        <v>608</v>
      </c>
      <c r="C313" s="266" t="s">
        <v>83</v>
      </c>
      <c r="D313" s="266" t="s">
        <v>83</v>
      </c>
      <c r="E313" s="269"/>
      <c r="F313" s="269"/>
      <c r="G313" s="269"/>
    </row>
    <row r="314" spans="1:7" s="256" customFormat="1" x14ac:dyDescent="0.25">
      <c r="A314" s="328" t="s">
        <v>1923</v>
      </c>
      <c r="B314" s="268" t="s">
        <v>608</v>
      </c>
      <c r="C314" s="266" t="s">
        <v>83</v>
      </c>
      <c r="D314" s="266" t="s">
        <v>83</v>
      </c>
      <c r="E314" s="269"/>
      <c r="F314" s="269"/>
      <c r="G314" s="269"/>
    </row>
    <row r="315" spans="1:7" s="256" customFormat="1" x14ac:dyDescent="0.25">
      <c r="A315" s="328" t="s">
        <v>1924</v>
      </c>
      <c r="B315" s="268" t="s">
        <v>608</v>
      </c>
      <c r="C315" s="266" t="s">
        <v>83</v>
      </c>
      <c r="D315" s="266" t="s">
        <v>83</v>
      </c>
      <c r="E315" s="269"/>
      <c r="F315" s="269"/>
      <c r="G315" s="269"/>
    </row>
    <row r="316" spans="1:7" s="256" customFormat="1" x14ac:dyDescent="0.25">
      <c r="A316" s="328" t="s">
        <v>1925</v>
      </c>
      <c r="B316" s="268" t="s">
        <v>608</v>
      </c>
      <c r="C316" s="266" t="s">
        <v>83</v>
      </c>
      <c r="D316" s="266" t="s">
        <v>83</v>
      </c>
      <c r="E316" s="269"/>
      <c r="F316" s="269"/>
      <c r="G316" s="269"/>
    </row>
    <row r="317" spans="1:7" s="256" customFormat="1" x14ac:dyDescent="0.25">
      <c r="A317" s="328" t="s">
        <v>1926</v>
      </c>
      <c r="B317" s="268" t="s">
        <v>608</v>
      </c>
      <c r="C317" s="266" t="s">
        <v>83</v>
      </c>
      <c r="D317" s="266" t="s">
        <v>83</v>
      </c>
      <c r="E317" s="269"/>
      <c r="F317" s="269"/>
      <c r="G317" s="269"/>
    </row>
    <row r="318" spans="1:7" s="256" customFormat="1" x14ac:dyDescent="0.25">
      <c r="A318" s="328" t="s">
        <v>1927</v>
      </c>
      <c r="B318" s="268" t="s">
        <v>608</v>
      </c>
      <c r="C318" s="266" t="s">
        <v>83</v>
      </c>
      <c r="D318" s="266" t="s">
        <v>83</v>
      </c>
      <c r="E318" s="269"/>
      <c r="F318" s="269"/>
      <c r="G318" s="269"/>
    </row>
    <row r="319" spans="1:7" s="256" customFormat="1" x14ac:dyDescent="0.25">
      <c r="A319" s="328" t="s">
        <v>1928</v>
      </c>
      <c r="B319" s="268" t="s">
        <v>608</v>
      </c>
      <c r="C319" s="266" t="s">
        <v>83</v>
      </c>
      <c r="D319" s="266" t="s">
        <v>83</v>
      </c>
      <c r="E319" s="269"/>
      <c r="F319" s="269"/>
      <c r="G319" s="269"/>
    </row>
    <row r="320" spans="1:7" s="256" customFormat="1" x14ac:dyDescent="0.25">
      <c r="A320" s="328" t="s">
        <v>2076</v>
      </c>
      <c r="B320" s="268" t="s">
        <v>608</v>
      </c>
      <c r="C320" s="266" t="s">
        <v>83</v>
      </c>
      <c r="D320" s="266" t="s">
        <v>83</v>
      </c>
      <c r="E320" s="269"/>
      <c r="F320" s="269"/>
      <c r="G320" s="269"/>
    </row>
    <row r="321" spans="1:7" s="256" customFormat="1" x14ac:dyDescent="0.25">
      <c r="A321" s="328" t="s">
        <v>2121</v>
      </c>
      <c r="B321" s="268" t="s">
        <v>608</v>
      </c>
      <c r="C321" s="266" t="s">
        <v>83</v>
      </c>
      <c r="D321" s="266" t="s">
        <v>83</v>
      </c>
      <c r="E321" s="269"/>
      <c r="F321" s="269"/>
      <c r="G321" s="269"/>
    </row>
    <row r="322" spans="1:7" s="256" customFormat="1" x14ac:dyDescent="0.25">
      <c r="A322" s="328" t="s">
        <v>2122</v>
      </c>
      <c r="B322" s="268" t="s">
        <v>608</v>
      </c>
      <c r="C322" s="266" t="s">
        <v>83</v>
      </c>
      <c r="D322" s="266" t="s">
        <v>83</v>
      </c>
      <c r="E322" s="269"/>
      <c r="F322" s="269"/>
      <c r="G322" s="269"/>
    </row>
    <row r="323" spans="1:7" s="256" customFormat="1" x14ac:dyDescent="0.25">
      <c r="A323" s="328" t="s">
        <v>2123</v>
      </c>
      <c r="B323" s="268" t="s">
        <v>608</v>
      </c>
      <c r="C323" s="266" t="s">
        <v>83</v>
      </c>
      <c r="D323" s="266" t="s">
        <v>83</v>
      </c>
      <c r="E323" s="269"/>
      <c r="F323" s="269"/>
      <c r="G323" s="269"/>
    </row>
    <row r="324" spans="1:7" s="256" customFormat="1" x14ac:dyDescent="0.25">
      <c r="A324" s="328" t="s">
        <v>2124</v>
      </c>
      <c r="B324" s="268" t="s">
        <v>608</v>
      </c>
      <c r="C324" s="266" t="s">
        <v>83</v>
      </c>
      <c r="D324" s="266" t="s">
        <v>83</v>
      </c>
      <c r="E324" s="269"/>
      <c r="F324" s="269"/>
      <c r="G324" s="269"/>
    </row>
    <row r="325" spans="1:7" s="256" customFormat="1" x14ac:dyDescent="0.25">
      <c r="A325" s="328" t="s">
        <v>2125</v>
      </c>
      <c r="B325" s="268" t="s">
        <v>608</v>
      </c>
      <c r="C325" s="266" t="s">
        <v>83</v>
      </c>
      <c r="D325" s="266" t="s">
        <v>83</v>
      </c>
      <c r="E325" s="269"/>
      <c r="F325" s="269"/>
      <c r="G325" s="269"/>
    </row>
    <row r="326" spans="1:7" s="256" customFormat="1" x14ac:dyDescent="0.25">
      <c r="A326" s="328" t="s">
        <v>2126</v>
      </c>
      <c r="B326" s="268" t="s">
        <v>608</v>
      </c>
      <c r="C326" s="266" t="s">
        <v>83</v>
      </c>
      <c r="D326" s="266" t="s">
        <v>83</v>
      </c>
      <c r="E326" s="269"/>
      <c r="F326" s="269"/>
      <c r="G326" s="269"/>
    </row>
    <row r="327" spans="1:7" s="256" customFormat="1" x14ac:dyDescent="0.25">
      <c r="A327" s="328" t="s">
        <v>2127</v>
      </c>
      <c r="B327" s="268" t="s">
        <v>1954</v>
      </c>
      <c r="C327" s="266" t="s">
        <v>83</v>
      </c>
      <c r="D327" s="266" t="s">
        <v>83</v>
      </c>
      <c r="E327" s="269"/>
      <c r="F327" s="269"/>
      <c r="G327" s="269"/>
    </row>
    <row r="328" spans="1:7" s="256" customFormat="1" x14ac:dyDescent="0.25">
      <c r="A328" s="328" t="s">
        <v>2128</v>
      </c>
      <c r="B328" s="268" t="s">
        <v>148</v>
      </c>
      <c r="C328" s="266">
        <f>SUM(C310:C327)</f>
        <v>0</v>
      </c>
      <c r="D328" s="266">
        <f>SUM(D310:D327)</f>
        <v>0</v>
      </c>
      <c r="E328" s="269"/>
      <c r="F328" s="295">
        <f>SUM(F310:F327)</f>
        <v>0</v>
      </c>
      <c r="G328" s="295">
        <f>SUM(G310:G327)</f>
        <v>0</v>
      </c>
    </row>
    <row r="329" spans="1:7" s="256" customFormat="1" x14ac:dyDescent="0.25">
      <c r="A329" s="328" t="s">
        <v>1929</v>
      </c>
      <c r="B329" s="268"/>
      <c r="C329" s="266"/>
      <c r="D329" s="266"/>
      <c r="E329" s="269"/>
      <c r="F329" s="269"/>
      <c r="G329" s="269"/>
    </row>
    <row r="330" spans="1:7" s="256" customFormat="1" x14ac:dyDescent="0.25">
      <c r="A330" s="328" t="s">
        <v>2129</v>
      </c>
      <c r="B330" s="268"/>
      <c r="C330" s="266"/>
      <c r="D330" s="266"/>
      <c r="E330" s="269"/>
      <c r="F330" s="269"/>
      <c r="G330" s="269"/>
    </row>
    <row r="331" spans="1:7" s="256" customFormat="1" x14ac:dyDescent="0.25">
      <c r="A331" s="328" t="s">
        <v>2130</v>
      </c>
      <c r="B331" s="268"/>
      <c r="C331" s="266"/>
      <c r="D331" s="266"/>
      <c r="E331" s="269"/>
      <c r="F331" s="269"/>
      <c r="G331" s="269"/>
    </row>
    <row r="332" spans="1:7" s="211" customFormat="1" x14ac:dyDescent="0.25">
      <c r="A332" s="149"/>
      <c r="B332" s="149" t="s">
        <v>2476</v>
      </c>
      <c r="C332" s="149" t="s">
        <v>113</v>
      </c>
      <c r="D332" s="149" t="s">
        <v>1538</v>
      </c>
      <c r="E332" s="149"/>
      <c r="F332" s="149" t="s">
        <v>515</v>
      </c>
      <c r="G332" s="149" t="s">
        <v>1797</v>
      </c>
    </row>
    <row r="333" spans="1:7" s="211" customFormat="1" x14ac:dyDescent="0.25">
      <c r="A333" s="328" t="s">
        <v>2131</v>
      </c>
      <c r="B333" s="250" t="s">
        <v>1529</v>
      </c>
      <c r="C333" s="249" t="s">
        <v>83</v>
      </c>
      <c r="D333" s="249" t="s">
        <v>83</v>
      </c>
      <c r="E333" s="251"/>
      <c r="F333" s="241" t="str">
        <f>IF($C$343=0,"",IF(C333="[For completion]","",C333/$C$343))</f>
        <v/>
      </c>
      <c r="G333" s="241" t="str">
        <f>IF($D$343=0,"",IF(D333="[For completion]","",D333/$D$343))</f>
        <v/>
      </c>
    </row>
    <row r="334" spans="1:7" s="211" customFormat="1" x14ac:dyDescent="0.25">
      <c r="A334" s="328" t="s">
        <v>2132</v>
      </c>
      <c r="B334" s="250" t="s">
        <v>1530</v>
      </c>
      <c r="C334" s="249" t="s">
        <v>83</v>
      </c>
      <c r="D334" s="249" t="s">
        <v>83</v>
      </c>
      <c r="E334" s="251"/>
      <c r="F334" s="241" t="str">
        <f t="shared" ref="F334:F342" si="11">IF($C$343=0,"",IF(C334="[For completion]","",C334/$C$343))</f>
        <v/>
      </c>
      <c r="G334" s="241" t="str">
        <f t="shared" ref="G334:G342" si="12">IF($D$343=0,"",IF(D334="[For completion]","",D334/$D$343))</f>
        <v/>
      </c>
    </row>
    <row r="335" spans="1:7" s="211" customFormat="1" x14ac:dyDescent="0.25">
      <c r="A335" s="328" t="s">
        <v>2133</v>
      </c>
      <c r="B335" s="250" t="s">
        <v>1531</v>
      </c>
      <c r="C335" s="249" t="s">
        <v>83</v>
      </c>
      <c r="D335" s="249" t="s">
        <v>83</v>
      </c>
      <c r="E335" s="251"/>
      <c r="F335" s="241" t="str">
        <f t="shared" si="11"/>
        <v/>
      </c>
      <c r="G335" s="241" t="str">
        <f t="shared" si="12"/>
        <v/>
      </c>
    </row>
    <row r="336" spans="1:7" s="211" customFormat="1" x14ac:dyDescent="0.25">
      <c r="A336" s="328" t="s">
        <v>2134</v>
      </c>
      <c r="B336" s="250" t="s">
        <v>1532</v>
      </c>
      <c r="C336" s="249" t="s">
        <v>83</v>
      </c>
      <c r="D336" s="249" t="s">
        <v>83</v>
      </c>
      <c r="E336" s="251"/>
      <c r="F336" s="241" t="str">
        <f t="shared" si="11"/>
        <v/>
      </c>
      <c r="G336" s="241" t="str">
        <f t="shared" si="12"/>
        <v/>
      </c>
    </row>
    <row r="337" spans="1:7" s="211" customFormat="1" x14ac:dyDescent="0.25">
      <c r="A337" s="328" t="s">
        <v>2135</v>
      </c>
      <c r="B337" s="250" t="s">
        <v>1533</v>
      </c>
      <c r="C337" s="249" t="s">
        <v>83</v>
      </c>
      <c r="D337" s="249" t="s">
        <v>83</v>
      </c>
      <c r="E337" s="251"/>
      <c r="F337" s="241" t="str">
        <f t="shared" si="11"/>
        <v/>
      </c>
      <c r="G337" s="241" t="str">
        <f t="shared" si="12"/>
        <v/>
      </c>
    </row>
    <row r="338" spans="1:7" s="211" customFormat="1" x14ac:dyDescent="0.25">
      <c r="A338" s="328" t="s">
        <v>2136</v>
      </c>
      <c r="B338" s="250" t="s">
        <v>1534</v>
      </c>
      <c r="C338" s="249" t="s">
        <v>83</v>
      </c>
      <c r="D338" s="249" t="s">
        <v>83</v>
      </c>
      <c r="E338" s="251"/>
      <c r="F338" s="241" t="str">
        <f t="shared" si="11"/>
        <v/>
      </c>
      <c r="G338" s="241" t="str">
        <f t="shared" si="12"/>
        <v/>
      </c>
    </row>
    <row r="339" spans="1:7" s="211" customFormat="1" x14ac:dyDescent="0.25">
      <c r="A339" s="328" t="s">
        <v>2137</v>
      </c>
      <c r="B339" s="250" t="s">
        <v>1535</v>
      </c>
      <c r="C339" s="249" t="s">
        <v>83</v>
      </c>
      <c r="D339" s="249" t="s">
        <v>83</v>
      </c>
      <c r="E339" s="251"/>
      <c r="F339" s="241" t="str">
        <f t="shared" si="11"/>
        <v/>
      </c>
      <c r="G339" s="241" t="str">
        <f t="shared" si="12"/>
        <v/>
      </c>
    </row>
    <row r="340" spans="1:7" s="211" customFormat="1" x14ac:dyDescent="0.25">
      <c r="A340" s="328" t="s">
        <v>2138</v>
      </c>
      <c r="B340" s="250" t="s">
        <v>1536</v>
      </c>
      <c r="C340" s="249" t="s">
        <v>83</v>
      </c>
      <c r="D340" s="249" t="s">
        <v>83</v>
      </c>
      <c r="E340" s="251"/>
      <c r="F340" s="241" t="str">
        <f t="shared" si="11"/>
        <v/>
      </c>
      <c r="G340" s="241" t="str">
        <f t="shared" si="12"/>
        <v/>
      </c>
    </row>
    <row r="341" spans="1:7" s="211" customFormat="1" x14ac:dyDescent="0.25">
      <c r="A341" s="328" t="s">
        <v>2139</v>
      </c>
      <c r="B341" s="250" t="s">
        <v>1537</v>
      </c>
      <c r="C341" s="249" t="s">
        <v>83</v>
      </c>
      <c r="D341" s="249" t="s">
        <v>83</v>
      </c>
      <c r="E341" s="251"/>
      <c r="F341" s="241" t="str">
        <f t="shared" si="11"/>
        <v/>
      </c>
      <c r="G341" s="241" t="str">
        <f t="shared" si="12"/>
        <v/>
      </c>
    </row>
    <row r="342" spans="1:7" s="211" customFormat="1" x14ac:dyDescent="0.25">
      <c r="A342" s="328" t="s">
        <v>2140</v>
      </c>
      <c r="B342" s="266" t="s">
        <v>1954</v>
      </c>
      <c r="C342" s="266" t="s">
        <v>83</v>
      </c>
      <c r="D342" s="266" t="s">
        <v>83</v>
      </c>
      <c r="F342" s="241" t="str">
        <f t="shared" si="11"/>
        <v/>
      </c>
      <c r="G342" s="241" t="str">
        <f t="shared" si="12"/>
        <v/>
      </c>
    </row>
    <row r="343" spans="1:7" s="211" customFormat="1" x14ac:dyDescent="0.25">
      <c r="A343" s="328" t="s">
        <v>2141</v>
      </c>
      <c r="B343" s="250" t="s">
        <v>148</v>
      </c>
      <c r="C343" s="249">
        <f>SUM(C333:C341)</f>
        <v>0</v>
      </c>
      <c r="D343" s="249">
        <f>SUM(D333:D341)</f>
        <v>0</v>
      </c>
      <c r="E343" s="251"/>
      <c r="F343" s="295">
        <f>SUM(F333:F342)</f>
        <v>0</v>
      </c>
      <c r="G343" s="295">
        <f>SUM(G333:G342)</f>
        <v>0</v>
      </c>
    </row>
    <row r="344" spans="1:7" s="211" customFormat="1" x14ac:dyDescent="0.25">
      <c r="A344" s="328" t="s">
        <v>2142</v>
      </c>
      <c r="B344" s="250"/>
      <c r="C344" s="249"/>
      <c r="D344" s="249"/>
      <c r="E344" s="251"/>
      <c r="F344" s="251"/>
      <c r="G344" s="251"/>
    </row>
    <row r="345" spans="1:7" s="211" customFormat="1" x14ac:dyDescent="0.25">
      <c r="A345" s="149"/>
      <c r="B345" s="149" t="s">
        <v>2477</v>
      </c>
      <c r="C345" s="149" t="s">
        <v>113</v>
      </c>
      <c r="D345" s="149" t="s">
        <v>1538</v>
      </c>
      <c r="E345" s="149"/>
      <c r="F345" s="149" t="s">
        <v>515</v>
      </c>
      <c r="G345" s="149" t="s">
        <v>1797</v>
      </c>
    </row>
    <row r="346" spans="1:7" s="211" customFormat="1" x14ac:dyDescent="0.25">
      <c r="A346" s="328" t="s">
        <v>1979</v>
      </c>
      <c r="B346" s="268" t="s">
        <v>1942</v>
      </c>
      <c r="C346" s="266" t="s">
        <v>83</v>
      </c>
      <c r="D346" s="266" t="s">
        <v>83</v>
      </c>
      <c r="E346" s="269"/>
      <c r="F346" s="241" t="str">
        <f>IF($C$353=0,"",IF(C346="[For completion]","",C346/$C$353))</f>
        <v/>
      </c>
      <c r="G346" s="241" t="str">
        <f>IF($D$353=0,"",IF(D346="[For completion]","",D346/$D$353))</f>
        <v/>
      </c>
    </row>
    <row r="347" spans="1:7" s="211" customFormat="1" x14ac:dyDescent="0.25">
      <c r="A347" s="328" t="s">
        <v>1980</v>
      </c>
      <c r="B347" s="264" t="s">
        <v>1943</v>
      </c>
      <c r="C347" s="266" t="s">
        <v>83</v>
      </c>
      <c r="D347" s="266" t="s">
        <v>83</v>
      </c>
      <c r="E347" s="269"/>
      <c r="F347" s="241" t="str">
        <f t="shared" ref="F347:F352" si="13">IF($C$353=0,"",IF(C347="[For completion]","",C347/$C$353))</f>
        <v/>
      </c>
      <c r="G347" s="241" t="str">
        <f t="shared" ref="G347:G352" si="14">IF($D$353=0,"",IF(D347="[For completion]","",D347/$D$353))</f>
        <v/>
      </c>
    </row>
    <row r="348" spans="1:7" s="211" customFormat="1" x14ac:dyDescent="0.25">
      <c r="A348" s="328" t="s">
        <v>1981</v>
      </c>
      <c r="B348" s="268" t="s">
        <v>1944</v>
      </c>
      <c r="C348" s="266" t="s">
        <v>83</v>
      </c>
      <c r="D348" s="266" t="s">
        <v>83</v>
      </c>
      <c r="E348" s="269"/>
      <c r="F348" s="241" t="str">
        <f t="shared" si="13"/>
        <v/>
      </c>
      <c r="G348" s="241" t="str">
        <f t="shared" si="14"/>
        <v/>
      </c>
    </row>
    <row r="349" spans="1:7" s="211" customFormat="1" x14ac:dyDescent="0.25">
      <c r="A349" s="328" t="s">
        <v>1982</v>
      </c>
      <c r="B349" s="268" t="s">
        <v>1945</v>
      </c>
      <c r="C349" s="266" t="s">
        <v>83</v>
      </c>
      <c r="D349" s="266" t="s">
        <v>83</v>
      </c>
      <c r="E349" s="269"/>
      <c r="F349" s="241" t="str">
        <f t="shared" si="13"/>
        <v/>
      </c>
      <c r="G349" s="241" t="str">
        <f t="shared" si="14"/>
        <v/>
      </c>
    </row>
    <row r="350" spans="1:7" s="211" customFormat="1" x14ac:dyDescent="0.25">
      <c r="A350" s="328" t="s">
        <v>1983</v>
      </c>
      <c r="B350" s="268" t="s">
        <v>1946</v>
      </c>
      <c r="C350" s="266" t="s">
        <v>83</v>
      </c>
      <c r="D350" s="266" t="s">
        <v>83</v>
      </c>
      <c r="E350" s="269"/>
      <c r="F350" s="241" t="str">
        <f t="shared" si="13"/>
        <v/>
      </c>
      <c r="G350" s="241" t="str">
        <f t="shared" si="14"/>
        <v/>
      </c>
    </row>
    <row r="351" spans="1:7" s="211" customFormat="1" x14ac:dyDescent="0.25">
      <c r="A351" s="328" t="s">
        <v>2143</v>
      </c>
      <c r="B351" s="268" t="s">
        <v>1947</v>
      </c>
      <c r="C351" s="266" t="s">
        <v>83</v>
      </c>
      <c r="D351" s="266" t="s">
        <v>83</v>
      </c>
      <c r="E351" s="269"/>
      <c r="F351" s="241" t="str">
        <f t="shared" si="13"/>
        <v/>
      </c>
      <c r="G351" s="241" t="str">
        <f t="shared" si="14"/>
        <v/>
      </c>
    </row>
    <row r="352" spans="1:7" s="211" customFormat="1" x14ac:dyDescent="0.25">
      <c r="A352" s="328" t="s">
        <v>2144</v>
      </c>
      <c r="B352" s="268" t="s">
        <v>1539</v>
      </c>
      <c r="C352" s="266" t="s">
        <v>83</v>
      </c>
      <c r="D352" s="266" t="s">
        <v>83</v>
      </c>
      <c r="E352" s="269"/>
      <c r="F352" s="241" t="str">
        <f t="shared" si="13"/>
        <v/>
      </c>
      <c r="G352" s="241" t="str">
        <f t="shared" si="14"/>
        <v/>
      </c>
    </row>
    <row r="353" spans="1:7" s="211" customFormat="1" x14ac:dyDescent="0.25">
      <c r="A353" s="328" t="s">
        <v>2145</v>
      </c>
      <c r="B353" s="268" t="s">
        <v>148</v>
      </c>
      <c r="C353" s="266">
        <f>SUM(C346:C352)</f>
        <v>0</v>
      </c>
      <c r="D353" s="266">
        <f>SUM(D346:D352)</f>
        <v>0</v>
      </c>
      <c r="E353" s="269"/>
      <c r="F353" s="295">
        <f>SUM(F346:F352)</f>
        <v>0</v>
      </c>
      <c r="G353" s="295">
        <f>SUM(G346:G352)</f>
        <v>0</v>
      </c>
    </row>
    <row r="354" spans="1:7" s="211" customFormat="1" x14ac:dyDescent="0.25">
      <c r="A354" s="328" t="s">
        <v>2146</v>
      </c>
      <c r="B354" s="268"/>
      <c r="C354" s="266"/>
      <c r="D354" s="266"/>
      <c r="E354" s="269"/>
      <c r="F354" s="269"/>
      <c r="G354" s="269"/>
    </row>
    <row r="355" spans="1:7" s="211" customFormat="1" x14ac:dyDescent="0.25">
      <c r="A355" s="149"/>
      <c r="B355" s="149" t="s">
        <v>2478</v>
      </c>
      <c r="C355" s="149" t="s">
        <v>113</v>
      </c>
      <c r="D355" s="149" t="s">
        <v>1538</v>
      </c>
      <c r="E355" s="149"/>
      <c r="F355" s="149" t="s">
        <v>515</v>
      </c>
      <c r="G355" s="149" t="s">
        <v>1797</v>
      </c>
    </row>
    <row r="356" spans="1:7" s="211" customFormat="1" x14ac:dyDescent="0.25">
      <c r="A356" s="328" t="s">
        <v>2147</v>
      </c>
      <c r="B356" s="268" t="s">
        <v>2378</v>
      </c>
      <c r="C356" s="266" t="s">
        <v>83</v>
      </c>
      <c r="D356" s="266" t="s">
        <v>83</v>
      </c>
      <c r="E356" s="269"/>
      <c r="F356" s="241" t="str">
        <f>IF($C$360=0,"",IF(C356="[For completion]","",C356/$C$360))</f>
        <v/>
      </c>
      <c r="G356" s="241" t="str">
        <f>IF($D$360=0,"",IF(D356="[For completion]","",D356/$D$360))</f>
        <v/>
      </c>
    </row>
    <row r="357" spans="1:7" s="211" customFormat="1" x14ac:dyDescent="0.25">
      <c r="A357" s="328" t="s">
        <v>2148</v>
      </c>
      <c r="B357" s="264" t="s">
        <v>2441</v>
      </c>
      <c r="C357" s="266" t="s">
        <v>83</v>
      </c>
      <c r="D357" s="266" t="s">
        <v>83</v>
      </c>
      <c r="E357" s="269"/>
      <c r="F357" s="241" t="str">
        <f t="shared" ref="F357:F359" si="15">IF($C$360=0,"",IF(C357="[For completion]","",C357/$C$360))</f>
        <v/>
      </c>
      <c r="G357" s="241" t="str">
        <f t="shared" ref="G357:G359" si="16">IF($D$360=0,"",IF(D357="[For completion]","",D357/$D$360))</f>
        <v/>
      </c>
    </row>
    <row r="358" spans="1:7" s="211" customFormat="1" x14ac:dyDescent="0.25">
      <c r="A358" s="328" t="s">
        <v>2149</v>
      </c>
      <c r="B358" s="268" t="s">
        <v>1539</v>
      </c>
      <c r="C358" s="266" t="s">
        <v>83</v>
      </c>
      <c r="D358" s="266" t="s">
        <v>83</v>
      </c>
      <c r="E358" s="269"/>
      <c r="F358" s="241" t="str">
        <f t="shared" si="15"/>
        <v/>
      </c>
      <c r="G358" s="241" t="str">
        <f t="shared" si="16"/>
        <v/>
      </c>
    </row>
    <row r="359" spans="1:7" s="211" customFormat="1" x14ac:dyDescent="0.25">
      <c r="A359" s="328" t="s">
        <v>2150</v>
      </c>
      <c r="B359" s="266" t="s">
        <v>1954</v>
      </c>
      <c r="C359" s="266" t="s">
        <v>83</v>
      </c>
      <c r="D359" s="266" t="s">
        <v>83</v>
      </c>
      <c r="E359" s="269"/>
      <c r="F359" s="241" t="str">
        <f t="shared" si="15"/>
        <v/>
      </c>
      <c r="G359" s="241" t="str">
        <f t="shared" si="16"/>
        <v/>
      </c>
    </row>
    <row r="360" spans="1:7" s="211" customFormat="1" x14ac:dyDescent="0.25">
      <c r="A360" s="328" t="s">
        <v>2151</v>
      </c>
      <c r="B360" s="268" t="s">
        <v>148</v>
      </c>
      <c r="C360" s="266">
        <f>SUM(C356:C359)</f>
        <v>0</v>
      </c>
      <c r="D360" s="266">
        <f>SUM(D356:D359)</f>
        <v>0</v>
      </c>
      <c r="E360" s="269"/>
      <c r="F360" s="295">
        <f>SUM(F356:F359)</f>
        <v>0</v>
      </c>
      <c r="G360" s="295">
        <f>SUM(G356:G359)</f>
        <v>0</v>
      </c>
    </row>
    <row r="361" spans="1:7" s="211" customFormat="1" x14ac:dyDescent="0.25">
      <c r="A361" s="328" t="s">
        <v>2147</v>
      </c>
      <c r="B361" s="268"/>
      <c r="C361" s="266"/>
      <c r="D361" s="266"/>
      <c r="E361" s="269"/>
      <c r="F361" s="269"/>
      <c r="G361" s="269"/>
    </row>
    <row r="362" spans="1:7" s="211" customFormat="1" x14ac:dyDescent="0.25">
      <c r="A362" s="328" t="s">
        <v>2148</v>
      </c>
      <c r="B362" s="249"/>
      <c r="C362" s="254"/>
      <c r="D362" s="249"/>
      <c r="E362" s="248"/>
      <c r="F362" s="248"/>
      <c r="G362" s="248"/>
    </row>
    <row r="363" spans="1:7" s="211" customFormat="1" x14ac:dyDescent="0.25">
      <c r="A363" s="328" t="s">
        <v>2149</v>
      </c>
      <c r="B363" s="249"/>
      <c r="C363" s="254"/>
      <c r="D363" s="249"/>
      <c r="E363" s="248"/>
      <c r="F363" s="248"/>
      <c r="G363" s="248"/>
    </row>
    <row r="364" spans="1:7" s="211" customFormat="1" x14ac:dyDescent="0.25">
      <c r="A364" s="328" t="s">
        <v>2150</v>
      </c>
      <c r="B364" s="249"/>
      <c r="C364" s="254"/>
      <c r="D364" s="249"/>
      <c r="E364" s="248"/>
      <c r="F364" s="248"/>
      <c r="G364" s="248"/>
    </row>
    <row r="365" spans="1:7" s="211" customFormat="1" x14ac:dyDescent="0.25">
      <c r="A365" s="328" t="s">
        <v>2151</v>
      </c>
      <c r="B365" s="249"/>
      <c r="C365" s="254"/>
      <c r="D365" s="249"/>
      <c r="E365" s="248"/>
      <c r="F365" s="248"/>
      <c r="G365" s="248"/>
    </row>
    <row r="366" spans="1:7" s="211" customFormat="1" x14ac:dyDescent="0.25">
      <c r="A366" s="328" t="s">
        <v>2152</v>
      </c>
      <c r="B366" s="249"/>
      <c r="C366" s="254"/>
      <c r="D366" s="249"/>
      <c r="E366" s="248"/>
      <c r="F366" s="248"/>
      <c r="G366" s="248"/>
    </row>
    <row r="367" spans="1:7" s="211" customFormat="1" x14ac:dyDescent="0.25">
      <c r="A367" s="328" t="s">
        <v>2153</v>
      </c>
      <c r="B367" s="249"/>
      <c r="C367" s="254"/>
      <c r="D367" s="249"/>
      <c r="E367" s="248"/>
      <c r="F367" s="248"/>
      <c r="G367" s="248"/>
    </row>
    <row r="368" spans="1:7" s="211" customFormat="1" x14ac:dyDescent="0.25">
      <c r="A368" s="328" t="s">
        <v>2154</v>
      </c>
      <c r="B368" s="249"/>
      <c r="C368" s="254"/>
      <c r="D368" s="249"/>
      <c r="E368" s="248"/>
      <c r="F368" s="248"/>
      <c r="G368" s="248"/>
    </row>
    <row r="369" spans="1:7" s="211" customFormat="1" x14ac:dyDescent="0.25">
      <c r="A369" s="328" t="s">
        <v>2155</v>
      </c>
      <c r="B369" s="249"/>
      <c r="C369" s="254"/>
      <c r="D369" s="249"/>
      <c r="E369" s="248"/>
      <c r="F369" s="248"/>
      <c r="G369" s="248"/>
    </row>
    <row r="370" spans="1:7" s="211" customFormat="1" x14ac:dyDescent="0.25">
      <c r="A370" s="328" t="s">
        <v>2156</v>
      </c>
      <c r="B370" s="249"/>
      <c r="C370" s="254"/>
      <c r="D370" s="249"/>
      <c r="E370" s="248"/>
      <c r="F370" s="248"/>
      <c r="G370" s="248"/>
    </row>
    <row r="371" spans="1:7" s="211" customFormat="1" x14ac:dyDescent="0.25">
      <c r="A371" s="328" t="s">
        <v>2157</v>
      </c>
      <c r="B371" s="249"/>
      <c r="C371" s="254"/>
      <c r="D371" s="249"/>
      <c r="E371" s="248"/>
      <c r="F371" s="248"/>
      <c r="G371" s="248"/>
    </row>
    <row r="372" spans="1:7" s="211" customFormat="1" x14ac:dyDescent="0.25">
      <c r="A372" s="328" t="s">
        <v>2158</v>
      </c>
      <c r="B372" s="249"/>
      <c r="C372" s="254"/>
      <c r="D372" s="249"/>
      <c r="E372" s="248"/>
      <c r="F372" s="248"/>
      <c r="G372" s="248"/>
    </row>
    <row r="373" spans="1:7" s="211" customFormat="1" x14ac:dyDescent="0.25">
      <c r="A373" s="328" t="s">
        <v>2159</v>
      </c>
      <c r="B373" s="249"/>
      <c r="C373" s="254"/>
      <c r="D373" s="249"/>
      <c r="E373" s="248"/>
      <c r="F373" s="248"/>
      <c r="G373" s="248"/>
    </row>
    <row r="374" spans="1:7" s="211" customFormat="1" x14ac:dyDescent="0.25">
      <c r="A374" s="328" t="s">
        <v>2160</v>
      </c>
      <c r="B374" s="249"/>
      <c r="C374" s="254"/>
      <c r="D374" s="249"/>
      <c r="E374" s="248"/>
      <c r="F374" s="248"/>
      <c r="G374" s="248"/>
    </row>
    <row r="375" spans="1:7" s="211" customFormat="1" x14ac:dyDescent="0.25">
      <c r="A375" s="328" t="s">
        <v>2161</v>
      </c>
      <c r="B375" s="249"/>
      <c r="C375" s="254"/>
      <c r="D375" s="249"/>
      <c r="E375" s="248"/>
      <c r="F375" s="248"/>
      <c r="G375" s="248"/>
    </row>
    <row r="376" spans="1:7" s="211" customFormat="1" x14ac:dyDescent="0.25">
      <c r="A376" s="328" t="s">
        <v>2162</v>
      </c>
      <c r="B376" s="249"/>
      <c r="C376" s="254"/>
      <c r="D376" s="249"/>
      <c r="E376" s="248"/>
      <c r="F376" s="248"/>
      <c r="G376" s="248"/>
    </row>
    <row r="377" spans="1:7" s="211" customFormat="1" x14ac:dyDescent="0.25">
      <c r="A377" s="328" t="s">
        <v>2163</v>
      </c>
      <c r="B377" s="249"/>
      <c r="C377" s="254"/>
      <c r="D377" s="249"/>
      <c r="E377" s="248"/>
      <c r="F377" s="248"/>
      <c r="G377" s="248"/>
    </row>
    <row r="378" spans="1:7" s="211" customFormat="1" x14ac:dyDescent="0.25">
      <c r="A378" s="328" t="s">
        <v>2164</v>
      </c>
      <c r="B378" s="249"/>
      <c r="C378" s="254"/>
      <c r="D378" s="249"/>
      <c r="E378" s="248"/>
      <c r="F378" s="248"/>
      <c r="G378" s="248"/>
    </row>
    <row r="379" spans="1:7" s="211" customFormat="1" x14ac:dyDescent="0.25">
      <c r="A379" s="328" t="s">
        <v>2165</v>
      </c>
      <c r="B379" s="249"/>
      <c r="C379" s="254"/>
      <c r="D379" s="249"/>
      <c r="E379" s="248"/>
      <c r="F379" s="248"/>
      <c r="G379" s="248"/>
    </row>
    <row r="380" spans="1:7" s="211" customFormat="1" x14ac:dyDescent="0.25">
      <c r="A380" s="328" t="s">
        <v>2166</v>
      </c>
      <c r="B380" s="249"/>
      <c r="C380" s="254"/>
      <c r="D380" s="249"/>
      <c r="E380" s="248"/>
      <c r="F380" s="248"/>
      <c r="G380" s="248"/>
    </row>
    <row r="381" spans="1:7" s="211" customFormat="1" x14ac:dyDescent="0.25">
      <c r="A381" s="328" t="s">
        <v>2167</v>
      </c>
      <c r="B381" s="249"/>
      <c r="C381" s="254"/>
      <c r="D381" s="249"/>
      <c r="E381" s="248"/>
      <c r="F381" s="248"/>
      <c r="G381" s="248"/>
    </row>
    <row r="382" spans="1:7" s="211" customFormat="1" x14ac:dyDescent="0.25">
      <c r="A382" s="328" t="s">
        <v>2168</v>
      </c>
      <c r="B382" s="249"/>
      <c r="C382" s="254"/>
      <c r="D382" s="249"/>
      <c r="E382" s="248"/>
      <c r="F382" s="248"/>
      <c r="G382" s="248"/>
    </row>
    <row r="383" spans="1:7" s="211" customFormat="1" x14ac:dyDescent="0.25">
      <c r="A383" s="328" t="s">
        <v>2169</v>
      </c>
      <c r="B383" s="249"/>
      <c r="C383" s="254"/>
      <c r="D383" s="249"/>
      <c r="E383" s="248"/>
      <c r="F383" s="248"/>
      <c r="G383" s="248"/>
    </row>
    <row r="384" spans="1:7" s="211" customFormat="1" x14ac:dyDescent="0.25">
      <c r="A384" s="328" t="s">
        <v>2170</v>
      </c>
      <c r="B384" s="249"/>
      <c r="C384" s="254"/>
      <c r="D384" s="249"/>
      <c r="E384" s="248"/>
      <c r="F384" s="248"/>
      <c r="G384" s="248"/>
    </row>
    <row r="385" spans="1:7" s="211" customFormat="1" x14ac:dyDescent="0.25">
      <c r="A385" s="328" t="s">
        <v>2171</v>
      </c>
      <c r="B385" s="249"/>
      <c r="C385" s="254"/>
      <c r="D385" s="249"/>
      <c r="E385" s="248"/>
      <c r="F385" s="248"/>
      <c r="G385" s="248"/>
    </row>
    <row r="386" spans="1:7" s="211" customFormat="1" x14ac:dyDescent="0.25">
      <c r="A386" s="328" t="s">
        <v>2172</v>
      </c>
      <c r="B386" s="249"/>
      <c r="C386" s="254"/>
      <c r="D386" s="249"/>
      <c r="E386" s="248"/>
      <c r="F386" s="248"/>
      <c r="G386" s="248"/>
    </row>
    <row r="387" spans="1:7" s="211" customFormat="1" x14ac:dyDescent="0.25">
      <c r="A387" s="328" t="s">
        <v>2173</v>
      </c>
      <c r="B387" s="249"/>
      <c r="C387" s="254"/>
      <c r="D387" s="249"/>
      <c r="E387" s="248"/>
      <c r="F387" s="248"/>
      <c r="G387" s="248"/>
    </row>
    <row r="388" spans="1:7" s="211" customFormat="1" x14ac:dyDescent="0.25">
      <c r="A388" s="328" t="s">
        <v>2174</v>
      </c>
      <c r="B388" s="249"/>
      <c r="C388" s="254"/>
      <c r="D388" s="249"/>
      <c r="E388" s="248"/>
      <c r="F388" s="248"/>
      <c r="G388" s="248"/>
    </row>
    <row r="389" spans="1:7" s="211" customFormat="1" x14ac:dyDescent="0.25">
      <c r="A389" s="328" t="s">
        <v>2175</v>
      </c>
      <c r="B389" s="249"/>
      <c r="C389" s="254"/>
      <c r="D389" s="249"/>
      <c r="E389" s="248"/>
      <c r="F389" s="248"/>
      <c r="G389" s="248"/>
    </row>
    <row r="390" spans="1:7" s="211" customFormat="1" x14ac:dyDescent="0.25">
      <c r="A390" s="328" t="s">
        <v>2176</v>
      </c>
      <c r="B390" s="249"/>
      <c r="C390" s="254"/>
      <c r="D390" s="249"/>
      <c r="E390" s="248"/>
      <c r="F390" s="248"/>
      <c r="G390" s="248"/>
    </row>
    <row r="391" spans="1:7" s="211" customFormat="1" x14ac:dyDescent="0.25">
      <c r="A391" s="328" t="s">
        <v>2177</v>
      </c>
      <c r="B391" s="249"/>
      <c r="C391" s="254"/>
      <c r="D391" s="249"/>
      <c r="E391" s="248"/>
      <c r="F391" s="248"/>
      <c r="G391" s="248"/>
    </row>
    <row r="392" spans="1:7" s="211" customFormat="1" x14ac:dyDescent="0.25">
      <c r="A392" s="328" t="s">
        <v>2178</v>
      </c>
      <c r="B392" s="249"/>
      <c r="C392" s="254"/>
      <c r="D392" s="249"/>
      <c r="E392" s="248"/>
      <c r="F392" s="248"/>
      <c r="G392" s="248"/>
    </row>
    <row r="393" spans="1:7" s="211" customFormat="1" x14ac:dyDescent="0.25">
      <c r="A393" s="328" t="s">
        <v>2179</v>
      </c>
      <c r="B393" s="249"/>
      <c r="C393" s="254"/>
      <c r="D393" s="249"/>
      <c r="E393" s="248"/>
      <c r="F393" s="248"/>
      <c r="G393" s="248"/>
    </row>
    <row r="394" spans="1:7" s="211" customFormat="1" x14ac:dyDescent="0.25">
      <c r="A394" s="328" t="s">
        <v>2180</v>
      </c>
      <c r="B394" s="249"/>
      <c r="C394" s="254"/>
      <c r="D394" s="249"/>
      <c r="E394" s="248"/>
      <c r="F394" s="248"/>
      <c r="G394" s="248"/>
    </row>
    <row r="395" spans="1:7" s="211" customFormat="1" x14ac:dyDescent="0.25">
      <c r="A395" s="328" t="s">
        <v>2181</v>
      </c>
      <c r="B395" s="249"/>
      <c r="C395" s="254"/>
      <c r="D395" s="249"/>
      <c r="E395" s="248"/>
      <c r="F395" s="248"/>
      <c r="G395" s="248"/>
    </row>
    <row r="396" spans="1:7" s="211" customFormat="1" x14ac:dyDescent="0.25">
      <c r="A396" s="328" t="s">
        <v>2182</v>
      </c>
      <c r="B396" s="249"/>
      <c r="C396" s="254"/>
      <c r="D396" s="249"/>
      <c r="E396" s="248"/>
      <c r="F396" s="248"/>
      <c r="G396" s="248"/>
    </row>
    <row r="397" spans="1:7" s="211" customFormat="1" x14ac:dyDescent="0.25">
      <c r="A397" s="328" t="s">
        <v>2183</v>
      </c>
      <c r="B397" s="249"/>
      <c r="C397" s="254"/>
      <c r="D397" s="249"/>
      <c r="E397" s="248"/>
      <c r="F397" s="248"/>
      <c r="G397" s="248"/>
    </row>
    <row r="398" spans="1:7" s="211" customFormat="1" x14ac:dyDescent="0.25">
      <c r="A398" s="328" t="s">
        <v>2184</v>
      </c>
      <c r="B398" s="249"/>
      <c r="C398" s="254"/>
      <c r="D398" s="249"/>
      <c r="E398" s="248"/>
      <c r="F398" s="248"/>
      <c r="G398" s="248"/>
    </row>
    <row r="399" spans="1:7" s="211" customFormat="1" x14ac:dyDescent="0.25">
      <c r="A399" s="328" t="s">
        <v>2185</v>
      </c>
      <c r="B399" s="249"/>
      <c r="C399" s="254"/>
      <c r="D399" s="249"/>
      <c r="E399" s="248"/>
      <c r="F399" s="248"/>
      <c r="G399" s="248"/>
    </row>
    <row r="400" spans="1:7" s="211" customFormat="1" x14ac:dyDescent="0.25">
      <c r="A400" s="328" t="s">
        <v>2186</v>
      </c>
      <c r="B400" s="249"/>
      <c r="C400" s="254"/>
      <c r="D400" s="249"/>
      <c r="E400" s="248"/>
      <c r="F400" s="248"/>
      <c r="G400" s="248"/>
    </row>
    <row r="401" spans="1:7" s="256" customFormat="1" x14ac:dyDescent="0.25">
      <c r="A401" s="328" t="s">
        <v>2187</v>
      </c>
      <c r="B401" s="266"/>
      <c r="C401" s="254"/>
      <c r="D401" s="266"/>
      <c r="E401" s="265"/>
      <c r="F401" s="265"/>
      <c r="G401" s="265"/>
    </row>
    <row r="402" spans="1:7" s="256" customFormat="1" x14ac:dyDescent="0.25">
      <c r="A402" s="328" t="s">
        <v>2188</v>
      </c>
      <c r="B402" s="266"/>
      <c r="C402" s="254"/>
      <c r="D402" s="266"/>
      <c r="E402" s="265"/>
      <c r="F402" s="265"/>
      <c r="G402" s="265"/>
    </row>
    <row r="403" spans="1:7" s="256" customFormat="1" x14ac:dyDescent="0.25">
      <c r="A403" s="328" t="s">
        <v>2189</v>
      </c>
      <c r="B403" s="266"/>
      <c r="C403" s="254"/>
      <c r="D403" s="266"/>
      <c r="E403" s="265"/>
      <c r="F403" s="265"/>
      <c r="G403" s="265"/>
    </row>
    <row r="404" spans="1:7" s="256" customFormat="1" x14ac:dyDescent="0.25">
      <c r="A404" s="328" t="s">
        <v>2190</v>
      </c>
      <c r="B404" s="266"/>
      <c r="C404" s="254"/>
      <c r="D404" s="266"/>
      <c r="E404" s="265"/>
      <c r="F404" s="265"/>
      <c r="G404" s="265"/>
    </row>
    <row r="405" spans="1:7" s="256" customFormat="1" x14ac:dyDescent="0.25">
      <c r="A405" s="328" t="s">
        <v>2191</v>
      </c>
      <c r="B405" s="266"/>
      <c r="C405" s="254"/>
      <c r="D405" s="266"/>
      <c r="E405" s="265"/>
      <c r="F405" s="265"/>
      <c r="G405" s="265"/>
    </row>
    <row r="406" spans="1:7" s="256" customFormat="1" x14ac:dyDescent="0.25">
      <c r="A406" s="328" t="s">
        <v>2192</v>
      </c>
      <c r="B406" s="266"/>
      <c r="C406" s="254"/>
      <c r="D406" s="266"/>
      <c r="E406" s="265"/>
      <c r="F406" s="265"/>
      <c r="G406" s="265"/>
    </row>
    <row r="407" spans="1:7" s="256" customFormat="1" x14ac:dyDescent="0.25">
      <c r="A407" s="328" t="s">
        <v>2193</v>
      </c>
      <c r="B407" s="266"/>
      <c r="C407" s="254"/>
      <c r="D407" s="266"/>
      <c r="E407" s="265"/>
      <c r="F407" s="265"/>
      <c r="G407" s="265"/>
    </row>
    <row r="408" spans="1:7" s="256" customFormat="1" x14ac:dyDescent="0.25">
      <c r="A408" s="328" t="s">
        <v>2194</v>
      </c>
      <c r="B408" s="266"/>
      <c r="C408" s="254"/>
      <c r="D408" s="266"/>
      <c r="E408" s="265"/>
      <c r="F408" s="265"/>
      <c r="G408" s="265"/>
    </row>
    <row r="409" spans="1:7" s="256" customFormat="1" x14ac:dyDescent="0.25">
      <c r="A409" s="328" t="s">
        <v>2195</v>
      </c>
      <c r="B409" s="266"/>
      <c r="C409" s="254"/>
      <c r="D409" s="266"/>
      <c r="E409" s="265"/>
      <c r="F409" s="265"/>
      <c r="G409" s="265"/>
    </row>
    <row r="410" spans="1:7" s="211" customFormat="1" x14ac:dyDescent="0.25">
      <c r="A410" s="328" t="s">
        <v>2196</v>
      </c>
      <c r="B410" s="249"/>
      <c r="C410" s="254"/>
      <c r="D410" s="249"/>
      <c r="E410" s="248"/>
      <c r="F410" s="248"/>
      <c r="G410" s="248"/>
    </row>
    <row r="411" spans="1:7" ht="18.75" x14ac:dyDescent="0.25">
      <c r="A411" s="161"/>
      <c r="B411" s="162" t="s">
        <v>805</v>
      </c>
      <c r="C411" s="161"/>
      <c r="D411" s="161"/>
      <c r="E411" s="161"/>
      <c r="F411" s="163"/>
      <c r="G411" s="163"/>
    </row>
    <row r="412" spans="1:7" ht="15" customHeight="1" x14ac:dyDescent="0.25">
      <c r="A412" s="148"/>
      <c r="B412" s="320" t="s">
        <v>2197</v>
      </c>
      <c r="C412" s="148" t="s">
        <v>686</v>
      </c>
      <c r="D412" s="148" t="s">
        <v>687</v>
      </c>
      <c r="E412" s="148"/>
      <c r="F412" s="148" t="s">
        <v>516</v>
      </c>
      <c r="G412" s="148" t="s">
        <v>688</v>
      </c>
    </row>
    <row r="413" spans="1:7" x14ac:dyDescent="0.25">
      <c r="A413" s="266" t="s">
        <v>1984</v>
      </c>
      <c r="B413" s="137" t="s">
        <v>690</v>
      </c>
      <c r="C413" s="202" t="s">
        <v>83</v>
      </c>
      <c r="D413" s="164" t="s">
        <v>83</v>
      </c>
      <c r="E413" s="164"/>
      <c r="F413" s="165" t="s">
        <v>1551</v>
      </c>
      <c r="G413" s="165" t="s">
        <v>1551</v>
      </c>
    </row>
    <row r="414" spans="1:7" x14ac:dyDescent="0.25">
      <c r="A414" s="267"/>
      <c r="D414" s="164"/>
      <c r="E414" s="164"/>
      <c r="F414" s="165"/>
      <c r="G414" s="165"/>
    </row>
    <row r="415" spans="1:7" x14ac:dyDescent="0.25">
      <c r="A415" s="266"/>
      <c r="B415" s="137" t="s">
        <v>691</v>
      </c>
      <c r="D415" s="164"/>
      <c r="E415" s="164"/>
      <c r="F415" s="165"/>
      <c r="G415" s="165"/>
    </row>
    <row r="416" spans="1:7" x14ac:dyDescent="0.25">
      <c r="A416" s="266" t="s">
        <v>1985</v>
      </c>
      <c r="B416" s="158" t="s">
        <v>608</v>
      </c>
      <c r="C416" s="202" t="s">
        <v>83</v>
      </c>
      <c r="D416" s="205" t="s">
        <v>83</v>
      </c>
      <c r="E416" s="164"/>
      <c r="F416" s="201" t="str">
        <f t="shared" ref="F416:F439" si="17">IF($C$440=0,"",IF(C416="[for completion]","",C416/$C$440))</f>
        <v/>
      </c>
      <c r="G416" s="201" t="str">
        <f t="shared" ref="G416:G439" si="18">IF($D$440=0,"",IF(D416="[for completion]","",D416/$D$440))</f>
        <v/>
      </c>
    </row>
    <row r="417" spans="1:7" x14ac:dyDescent="0.25">
      <c r="A417" s="266" t="s">
        <v>1986</v>
      </c>
      <c r="B417" s="158" t="s">
        <v>608</v>
      </c>
      <c r="C417" s="202" t="s">
        <v>83</v>
      </c>
      <c r="D417" s="205" t="s">
        <v>83</v>
      </c>
      <c r="E417" s="164"/>
      <c r="F417" s="201" t="str">
        <f t="shared" si="17"/>
        <v/>
      </c>
      <c r="G417" s="201" t="str">
        <f t="shared" si="18"/>
        <v/>
      </c>
    </row>
    <row r="418" spans="1:7" x14ac:dyDescent="0.25">
      <c r="A418" s="266" t="s">
        <v>1987</v>
      </c>
      <c r="B418" s="158" t="s">
        <v>608</v>
      </c>
      <c r="C418" s="202" t="s">
        <v>83</v>
      </c>
      <c r="D418" s="205" t="s">
        <v>83</v>
      </c>
      <c r="E418" s="164"/>
      <c r="F418" s="201" t="str">
        <f t="shared" si="17"/>
        <v/>
      </c>
      <c r="G418" s="201" t="str">
        <f t="shared" si="18"/>
        <v/>
      </c>
    </row>
    <row r="419" spans="1:7" x14ac:dyDescent="0.25">
      <c r="A419" s="266" t="s">
        <v>1988</v>
      </c>
      <c r="B419" s="158" t="s">
        <v>608</v>
      </c>
      <c r="C419" s="202" t="s">
        <v>83</v>
      </c>
      <c r="D419" s="205" t="s">
        <v>83</v>
      </c>
      <c r="E419" s="164"/>
      <c r="F419" s="201" t="str">
        <f t="shared" si="17"/>
        <v/>
      </c>
      <c r="G419" s="201" t="str">
        <f t="shared" si="18"/>
        <v/>
      </c>
    </row>
    <row r="420" spans="1:7" x14ac:dyDescent="0.25">
      <c r="A420" s="266" t="s">
        <v>1989</v>
      </c>
      <c r="B420" s="158" t="s">
        <v>608</v>
      </c>
      <c r="C420" s="202" t="s">
        <v>83</v>
      </c>
      <c r="D420" s="205" t="s">
        <v>83</v>
      </c>
      <c r="E420" s="164"/>
      <c r="F420" s="201" t="str">
        <f t="shared" si="17"/>
        <v/>
      </c>
      <c r="G420" s="201" t="str">
        <f t="shared" si="18"/>
        <v/>
      </c>
    </row>
    <row r="421" spans="1:7" x14ac:dyDescent="0.25">
      <c r="A421" s="266" t="s">
        <v>1990</v>
      </c>
      <c r="B421" s="158" t="s">
        <v>608</v>
      </c>
      <c r="C421" s="202" t="s">
        <v>83</v>
      </c>
      <c r="D421" s="205" t="s">
        <v>83</v>
      </c>
      <c r="E421" s="164"/>
      <c r="F421" s="201" t="str">
        <f t="shared" si="17"/>
        <v/>
      </c>
      <c r="G421" s="201" t="str">
        <f t="shared" si="18"/>
        <v/>
      </c>
    </row>
    <row r="422" spans="1:7" x14ac:dyDescent="0.25">
      <c r="A422" s="266" t="s">
        <v>1991</v>
      </c>
      <c r="B422" s="158" t="s">
        <v>608</v>
      </c>
      <c r="C422" s="202" t="s">
        <v>83</v>
      </c>
      <c r="D422" s="205" t="s">
        <v>83</v>
      </c>
      <c r="E422" s="164"/>
      <c r="F422" s="201" t="str">
        <f t="shared" si="17"/>
        <v/>
      </c>
      <c r="G422" s="201" t="str">
        <f t="shared" si="18"/>
        <v/>
      </c>
    </row>
    <row r="423" spans="1:7" x14ac:dyDescent="0.25">
      <c r="A423" s="266" t="s">
        <v>1992</v>
      </c>
      <c r="B423" s="158" t="s">
        <v>608</v>
      </c>
      <c r="C423" s="202" t="s">
        <v>83</v>
      </c>
      <c r="D423" s="205" t="s">
        <v>83</v>
      </c>
      <c r="E423" s="164"/>
      <c r="F423" s="201" t="str">
        <f t="shared" si="17"/>
        <v/>
      </c>
      <c r="G423" s="201" t="str">
        <f t="shared" si="18"/>
        <v/>
      </c>
    </row>
    <row r="424" spans="1:7" x14ac:dyDescent="0.25">
      <c r="A424" s="266" t="s">
        <v>1993</v>
      </c>
      <c r="B424" s="231" t="s">
        <v>608</v>
      </c>
      <c r="C424" s="202" t="s">
        <v>83</v>
      </c>
      <c r="D424" s="205" t="s">
        <v>83</v>
      </c>
      <c r="E424" s="164"/>
      <c r="F424" s="201" t="str">
        <f t="shared" si="17"/>
        <v/>
      </c>
      <c r="G424" s="201" t="str">
        <f t="shared" si="18"/>
        <v/>
      </c>
    </row>
    <row r="425" spans="1:7" x14ac:dyDescent="0.25">
      <c r="A425" s="266" t="s">
        <v>2198</v>
      </c>
      <c r="B425" s="158" t="s">
        <v>608</v>
      </c>
      <c r="C425" s="202" t="s">
        <v>83</v>
      </c>
      <c r="D425" s="205" t="s">
        <v>83</v>
      </c>
      <c r="E425" s="158"/>
      <c r="F425" s="201" t="str">
        <f t="shared" si="17"/>
        <v/>
      </c>
      <c r="G425" s="201" t="str">
        <f t="shared" si="18"/>
        <v/>
      </c>
    </row>
    <row r="426" spans="1:7" x14ac:dyDescent="0.25">
      <c r="A426" s="266" t="s">
        <v>2199</v>
      </c>
      <c r="B426" s="158" t="s">
        <v>608</v>
      </c>
      <c r="C426" s="202" t="s">
        <v>83</v>
      </c>
      <c r="D426" s="205" t="s">
        <v>83</v>
      </c>
      <c r="E426" s="158"/>
      <c r="F426" s="201" t="str">
        <f t="shared" si="17"/>
        <v/>
      </c>
      <c r="G426" s="201" t="str">
        <f t="shared" si="18"/>
        <v/>
      </c>
    </row>
    <row r="427" spans="1:7" x14ac:dyDescent="0.25">
      <c r="A427" s="266" t="s">
        <v>2200</v>
      </c>
      <c r="B427" s="158" t="s">
        <v>608</v>
      </c>
      <c r="C427" s="202" t="s">
        <v>83</v>
      </c>
      <c r="D427" s="205" t="s">
        <v>83</v>
      </c>
      <c r="E427" s="158"/>
      <c r="F427" s="201" t="str">
        <f t="shared" si="17"/>
        <v/>
      </c>
      <c r="G427" s="201" t="str">
        <f t="shared" si="18"/>
        <v/>
      </c>
    </row>
    <row r="428" spans="1:7" x14ac:dyDescent="0.25">
      <c r="A428" s="266" t="s">
        <v>2201</v>
      </c>
      <c r="B428" s="158" t="s">
        <v>608</v>
      </c>
      <c r="C428" s="202" t="s">
        <v>83</v>
      </c>
      <c r="D428" s="205" t="s">
        <v>83</v>
      </c>
      <c r="E428" s="158"/>
      <c r="F428" s="201" t="str">
        <f t="shared" si="17"/>
        <v/>
      </c>
      <c r="G428" s="201" t="str">
        <f t="shared" si="18"/>
        <v/>
      </c>
    </row>
    <row r="429" spans="1:7" x14ac:dyDescent="0.25">
      <c r="A429" s="266" t="s">
        <v>2202</v>
      </c>
      <c r="B429" s="158" t="s">
        <v>608</v>
      </c>
      <c r="C429" s="202" t="s">
        <v>83</v>
      </c>
      <c r="D429" s="205" t="s">
        <v>83</v>
      </c>
      <c r="E429" s="158"/>
      <c r="F429" s="201" t="str">
        <f t="shared" si="17"/>
        <v/>
      </c>
      <c r="G429" s="201" t="str">
        <f t="shared" si="18"/>
        <v/>
      </c>
    </row>
    <row r="430" spans="1:7" x14ac:dyDescent="0.25">
      <c r="A430" s="266" t="s">
        <v>2203</v>
      </c>
      <c r="B430" s="158" t="s">
        <v>608</v>
      </c>
      <c r="C430" s="202">
        <f>SUM(C412:C429)</f>
        <v>0</v>
      </c>
      <c r="D430" s="205">
        <f>SUM(D412:D429)</f>
        <v>0</v>
      </c>
      <c r="E430" s="158"/>
      <c r="F430" s="201" t="str">
        <f t="shared" si="17"/>
        <v/>
      </c>
      <c r="G430" s="201" t="str">
        <f t="shared" si="18"/>
        <v/>
      </c>
    </row>
    <row r="431" spans="1:7" x14ac:dyDescent="0.25">
      <c r="A431" s="266" t="s">
        <v>2204</v>
      </c>
      <c r="B431" s="158" t="s">
        <v>608</v>
      </c>
      <c r="C431" s="202"/>
      <c r="D431" s="205"/>
      <c r="F431" s="201" t="str">
        <f t="shared" si="17"/>
        <v/>
      </c>
      <c r="G431" s="201" t="str">
        <f t="shared" si="18"/>
        <v/>
      </c>
    </row>
    <row r="432" spans="1:7" x14ac:dyDescent="0.25">
      <c r="A432" s="266" t="s">
        <v>2205</v>
      </c>
      <c r="B432" s="158" t="s">
        <v>608</v>
      </c>
      <c r="C432" s="202"/>
      <c r="D432" s="205"/>
      <c r="E432" s="153"/>
      <c r="F432" s="201" t="str">
        <f t="shared" si="17"/>
        <v/>
      </c>
      <c r="G432" s="201" t="str">
        <f t="shared" si="18"/>
        <v/>
      </c>
    </row>
    <row r="433" spans="1:7" x14ac:dyDescent="0.25">
      <c r="A433" s="266" t="s">
        <v>2206</v>
      </c>
      <c r="B433" s="158" t="s">
        <v>608</v>
      </c>
      <c r="C433" s="202"/>
      <c r="D433" s="205"/>
      <c r="E433" s="153"/>
      <c r="F433" s="201" t="str">
        <f t="shared" si="17"/>
        <v/>
      </c>
      <c r="G433" s="201" t="str">
        <f t="shared" si="18"/>
        <v/>
      </c>
    </row>
    <row r="434" spans="1:7" x14ac:dyDescent="0.25">
      <c r="A434" s="266" t="s">
        <v>2207</v>
      </c>
      <c r="B434" s="158" t="s">
        <v>608</v>
      </c>
      <c r="C434" s="202" t="s">
        <v>113</v>
      </c>
      <c r="D434" s="205" t="s">
        <v>1538</v>
      </c>
      <c r="E434" s="153"/>
      <c r="F434" s="201" t="str">
        <f t="shared" si="17"/>
        <v/>
      </c>
      <c r="G434" s="201" t="str">
        <f t="shared" si="18"/>
        <v/>
      </c>
    </row>
    <row r="435" spans="1:7" x14ac:dyDescent="0.25">
      <c r="A435" s="266" t="s">
        <v>2208</v>
      </c>
      <c r="B435" s="158" t="s">
        <v>608</v>
      </c>
      <c r="C435" s="202" t="s">
        <v>83</v>
      </c>
      <c r="D435" s="205" t="s">
        <v>83</v>
      </c>
      <c r="E435" s="153"/>
      <c r="F435" s="201" t="str">
        <f t="shared" si="17"/>
        <v/>
      </c>
      <c r="G435" s="201" t="str">
        <f t="shared" si="18"/>
        <v/>
      </c>
    </row>
    <row r="436" spans="1:7" x14ac:dyDescent="0.25">
      <c r="A436" s="266" t="s">
        <v>2209</v>
      </c>
      <c r="B436" s="158" t="s">
        <v>608</v>
      </c>
      <c r="C436" s="202" t="s">
        <v>83</v>
      </c>
      <c r="D436" s="205" t="s">
        <v>83</v>
      </c>
      <c r="E436" s="153"/>
      <c r="F436" s="201" t="str">
        <f t="shared" si="17"/>
        <v/>
      </c>
      <c r="G436" s="201" t="str">
        <f t="shared" si="18"/>
        <v/>
      </c>
    </row>
    <row r="437" spans="1:7" x14ac:dyDescent="0.25">
      <c r="A437" s="266" t="s">
        <v>2210</v>
      </c>
      <c r="B437" s="158" t="s">
        <v>608</v>
      </c>
      <c r="C437" s="202" t="s">
        <v>83</v>
      </c>
      <c r="D437" s="205" t="s">
        <v>83</v>
      </c>
      <c r="E437" s="153"/>
      <c r="F437" s="201" t="str">
        <f t="shared" si="17"/>
        <v/>
      </c>
      <c r="G437" s="201" t="str">
        <f t="shared" si="18"/>
        <v/>
      </c>
    </row>
    <row r="438" spans="1:7" x14ac:dyDescent="0.25">
      <c r="A438" s="266" t="s">
        <v>2211</v>
      </c>
      <c r="B438" s="158" t="s">
        <v>608</v>
      </c>
      <c r="C438" s="202" t="s">
        <v>83</v>
      </c>
      <c r="D438" s="205" t="s">
        <v>83</v>
      </c>
      <c r="E438" s="153"/>
      <c r="F438" s="201" t="str">
        <f t="shared" si="17"/>
        <v/>
      </c>
      <c r="G438" s="201" t="str">
        <f t="shared" si="18"/>
        <v/>
      </c>
    </row>
    <row r="439" spans="1:7" x14ac:dyDescent="0.25">
      <c r="A439" s="266" t="s">
        <v>2212</v>
      </c>
      <c r="B439" s="158" t="s">
        <v>608</v>
      </c>
      <c r="C439" s="202" t="s">
        <v>83</v>
      </c>
      <c r="D439" s="205" t="s">
        <v>83</v>
      </c>
      <c r="E439" s="153"/>
      <c r="F439" s="201" t="str">
        <f t="shared" si="17"/>
        <v/>
      </c>
      <c r="G439" s="201" t="str">
        <f t="shared" si="18"/>
        <v/>
      </c>
    </row>
    <row r="440" spans="1:7" x14ac:dyDescent="0.25">
      <c r="A440" s="266" t="s">
        <v>2213</v>
      </c>
      <c r="B440" s="231" t="s">
        <v>148</v>
      </c>
      <c r="C440" s="208">
        <f>SUM(C416:C439)</f>
        <v>0</v>
      </c>
      <c r="D440" s="206">
        <f>SUM(D416:D439)</f>
        <v>0</v>
      </c>
      <c r="E440" s="153"/>
      <c r="F440" s="207">
        <f>SUM(F416:F439)</f>
        <v>0</v>
      </c>
      <c r="G440" s="207">
        <f>SUM(G416:G439)</f>
        <v>0</v>
      </c>
    </row>
    <row r="441" spans="1:7" ht="15" customHeight="1" x14ac:dyDescent="0.25">
      <c r="A441" s="148"/>
      <c r="B441" s="148" t="s">
        <v>2214</v>
      </c>
      <c r="C441" s="148" t="s">
        <v>686</v>
      </c>
      <c r="D441" s="148" t="s">
        <v>687</v>
      </c>
      <c r="E441" s="148"/>
      <c r="F441" s="148" t="s">
        <v>516</v>
      </c>
      <c r="G441" s="148" t="s">
        <v>688</v>
      </c>
    </row>
    <row r="442" spans="1:7" x14ac:dyDescent="0.25">
      <c r="A442" s="266" t="s">
        <v>1994</v>
      </c>
      <c r="B442" s="137" t="s">
        <v>719</v>
      </c>
      <c r="C442" s="171" t="s">
        <v>83</v>
      </c>
      <c r="D442" s="137" t="s">
        <v>83</v>
      </c>
      <c r="G442" s="137"/>
    </row>
    <row r="443" spans="1:7" x14ac:dyDescent="0.25">
      <c r="A443" s="266"/>
      <c r="G443" s="137"/>
    </row>
    <row r="444" spans="1:7" x14ac:dyDescent="0.25">
      <c r="A444" s="266"/>
      <c r="B444" s="158" t="s">
        <v>720</v>
      </c>
      <c r="G444" s="137"/>
    </row>
    <row r="445" spans="1:7" x14ac:dyDescent="0.25">
      <c r="A445" s="266" t="s">
        <v>1995</v>
      </c>
      <c r="B445" s="137" t="s">
        <v>722</v>
      </c>
      <c r="C445" s="202" t="s">
        <v>83</v>
      </c>
      <c r="D445" s="205" t="s">
        <v>83</v>
      </c>
      <c r="F445" s="201" t="str">
        <f>IF($C$453=0,"",IF(C445="[for completion]","",C445/$C$453))</f>
        <v/>
      </c>
      <c r="G445" s="201" t="str">
        <f>IF($D$453=0,"",IF(D445="[for completion]","",D445/$D$453))</f>
        <v/>
      </c>
    </row>
    <row r="446" spans="1:7" x14ac:dyDescent="0.25">
      <c r="A446" s="266" t="s">
        <v>1996</v>
      </c>
      <c r="B446" s="137" t="s">
        <v>724</v>
      </c>
      <c r="C446" s="202" t="s">
        <v>83</v>
      </c>
      <c r="D446" s="205" t="s">
        <v>83</v>
      </c>
      <c r="F446" s="201" t="str">
        <f t="shared" ref="F446:F459" si="19">IF($C$453=0,"",IF(C446="[for completion]","",C446/$C$453))</f>
        <v/>
      </c>
      <c r="G446" s="201" t="str">
        <f t="shared" ref="G446:G459" si="20">IF($D$453=0,"",IF(D446="[for completion]","",D446/$D$453))</f>
        <v/>
      </c>
    </row>
    <row r="447" spans="1:7" x14ac:dyDescent="0.25">
      <c r="A447" s="266" t="s">
        <v>1997</v>
      </c>
      <c r="B447" s="137" t="s">
        <v>726</v>
      </c>
      <c r="C447" s="202" t="s">
        <v>83</v>
      </c>
      <c r="D447" s="205" t="s">
        <v>83</v>
      </c>
      <c r="F447" s="201" t="str">
        <f t="shared" si="19"/>
        <v/>
      </c>
      <c r="G447" s="201" t="str">
        <f t="shared" si="20"/>
        <v/>
      </c>
    </row>
    <row r="448" spans="1:7" x14ac:dyDescent="0.25">
      <c r="A448" s="266" t="s">
        <v>1998</v>
      </c>
      <c r="B448" s="137" t="s">
        <v>728</v>
      </c>
      <c r="C448" s="202" t="s">
        <v>83</v>
      </c>
      <c r="D448" s="205" t="s">
        <v>83</v>
      </c>
      <c r="F448" s="201" t="str">
        <f t="shared" si="19"/>
        <v/>
      </c>
      <c r="G448" s="201" t="str">
        <f t="shared" si="20"/>
        <v/>
      </c>
    </row>
    <row r="449" spans="1:7" x14ac:dyDescent="0.25">
      <c r="A449" s="266" t="s">
        <v>1999</v>
      </c>
      <c r="B449" s="137" t="s">
        <v>730</v>
      </c>
      <c r="C449" s="202" t="s">
        <v>83</v>
      </c>
      <c r="D449" s="205" t="s">
        <v>83</v>
      </c>
      <c r="F449" s="201" t="str">
        <f t="shared" si="19"/>
        <v/>
      </c>
      <c r="G449" s="201" t="str">
        <f t="shared" si="20"/>
        <v/>
      </c>
    </row>
    <row r="450" spans="1:7" x14ac:dyDescent="0.25">
      <c r="A450" s="266" t="s">
        <v>2000</v>
      </c>
      <c r="B450" s="137" t="s">
        <v>732</v>
      </c>
      <c r="C450" s="202" t="s">
        <v>83</v>
      </c>
      <c r="D450" s="205" t="s">
        <v>83</v>
      </c>
      <c r="F450" s="201" t="str">
        <f t="shared" si="19"/>
        <v/>
      </c>
      <c r="G450" s="201" t="str">
        <f t="shared" si="20"/>
        <v/>
      </c>
    </row>
    <row r="451" spans="1:7" x14ac:dyDescent="0.25">
      <c r="A451" s="266" t="s">
        <v>2001</v>
      </c>
      <c r="B451" s="137" t="s">
        <v>734</v>
      </c>
      <c r="C451" s="202" t="s">
        <v>83</v>
      </c>
      <c r="D451" s="205" t="s">
        <v>83</v>
      </c>
      <c r="F451" s="201" t="str">
        <f t="shared" si="19"/>
        <v/>
      </c>
      <c r="G451" s="201" t="str">
        <f t="shared" si="20"/>
        <v/>
      </c>
    </row>
    <row r="452" spans="1:7" x14ac:dyDescent="0.25">
      <c r="A452" s="266" t="s">
        <v>2002</v>
      </c>
      <c r="B452" s="137" t="s">
        <v>736</v>
      </c>
      <c r="C452" s="202" t="s">
        <v>83</v>
      </c>
      <c r="D452" s="205" t="s">
        <v>83</v>
      </c>
      <c r="F452" s="201" t="str">
        <f t="shared" si="19"/>
        <v/>
      </c>
      <c r="G452" s="201" t="str">
        <f t="shared" si="20"/>
        <v/>
      </c>
    </row>
    <row r="453" spans="1:7" x14ac:dyDescent="0.25">
      <c r="A453" s="266" t="s">
        <v>2003</v>
      </c>
      <c r="B453" s="167" t="s">
        <v>148</v>
      </c>
      <c r="C453" s="202">
        <f>SUM(C445:C452)</f>
        <v>0</v>
      </c>
      <c r="D453" s="205">
        <f>SUM(D445:D452)</f>
        <v>0</v>
      </c>
      <c r="F453" s="171">
        <f>SUM(F445:F452)</f>
        <v>0</v>
      </c>
      <c r="G453" s="171">
        <f>SUM(G445:G452)</f>
        <v>0</v>
      </c>
    </row>
    <row r="454" spans="1:7" outlineLevel="1" x14ac:dyDescent="0.25">
      <c r="A454" s="266" t="s">
        <v>2004</v>
      </c>
      <c r="B454" s="154" t="s">
        <v>739</v>
      </c>
      <c r="C454" s="202"/>
      <c r="D454" s="205"/>
      <c r="F454" s="201" t="str">
        <f t="shared" si="19"/>
        <v/>
      </c>
      <c r="G454" s="201" t="str">
        <f t="shared" si="20"/>
        <v/>
      </c>
    </row>
    <row r="455" spans="1:7" outlineLevel="1" x14ac:dyDescent="0.25">
      <c r="A455" s="266" t="s">
        <v>2005</v>
      </c>
      <c r="B455" s="154" t="s">
        <v>741</v>
      </c>
      <c r="C455" s="202"/>
      <c r="D455" s="205"/>
      <c r="F455" s="201" t="str">
        <f t="shared" si="19"/>
        <v/>
      </c>
      <c r="G455" s="201" t="str">
        <f t="shared" si="20"/>
        <v/>
      </c>
    </row>
    <row r="456" spans="1:7" outlineLevel="1" x14ac:dyDescent="0.25">
      <c r="A456" s="266" t="s">
        <v>2006</v>
      </c>
      <c r="B456" s="154" t="s">
        <v>743</v>
      </c>
      <c r="C456" s="202"/>
      <c r="D456" s="205"/>
      <c r="F456" s="201" t="str">
        <f t="shared" si="19"/>
        <v/>
      </c>
      <c r="G456" s="201" t="str">
        <f t="shared" si="20"/>
        <v/>
      </c>
    </row>
    <row r="457" spans="1:7" outlineLevel="1" x14ac:dyDescent="0.25">
      <c r="A457" s="266" t="s">
        <v>2007</v>
      </c>
      <c r="B457" s="154" t="s">
        <v>745</v>
      </c>
      <c r="C457" s="202" t="s">
        <v>113</v>
      </c>
      <c r="D457" s="205" t="s">
        <v>1538</v>
      </c>
      <c r="F457" s="201" t="str">
        <f t="shared" si="19"/>
        <v/>
      </c>
      <c r="G457" s="201" t="str">
        <f t="shared" si="20"/>
        <v/>
      </c>
    </row>
    <row r="458" spans="1:7" outlineLevel="1" x14ac:dyDescent="0.25">
      <c r="A458" s="266" t="s">
        <v>2008</v>
      </c>
      <c r="B458" s="154" t="s">
        <v>747</v>
      </c>
      <c r="C458" s="202" t="s">
        <v>83</v>
      </c>
      <c r="D458" s="205" t="s">
        <v>83</v>
      </c>
      <c r="F458" s="201" t="str">
        <f t="shared" si="19"/>
        <v/>
      </c>
      <c r="G458" s="201" t="str">
        <f t="shared" si="20"/>
        <v/>
      </c>
    </row>
    <row r="459" spans="1:7" outlineLevel="1" x14ac:dyDescent="0.25">
      <c r="A459" s="266" t="s">
        <v>2009</v>
      </c>
      <c r="B459" s="154" t="s">
        <v>749</v>
      </c>
      <c r="C459" s="202" t="s">
        <v>83</v>
      </c>
      <c r="D459" s="205" t="s">
        <v>83</v>
      </c>
      <c r="F459" s="201" t="str">
        <f t="shared" si="19"/>
        <v/>
      </c>
      <c r="G459" s="201" t="str">
        <f t="shared" si="20"/>
        <v/>
      </c>
    </row>
    <row r="460" spans="1:7" outlineLevel="1" x14ac:dyDescent="0.25">
      <c r="A460" s="266" t="s">
        <v>2010</v>
      </c>
      <c r="B460" s="154"/>
      <c r="C460" s="137" t="s">
        <v>83</v>
      </c>
      <c r="D460" s="137" t="s">
        <v>83</v>
      </c>
      <c r="F460" s="151"/>
      <c r="G460" s="151"/>
    </row>
    <row r="461" spans="1:7" outlineLevel="1" x14ac:dyDescent="0.25">
      <c r="A461" s="266" t="s">
        <v>2011</v>
      </c>
      <c r="B461" s="154"/>
      <c r="C461" s="137" t="s">
        <v>83</v>
      </c>
      <c r="D461" s="137" t="s">
        <v>83</v>
      </c>
      <c r="F461" s="151"/>
      <c r="G461" s="151"/>
    </row>
    <row r="462" spans="1:7" outlineLevel="1" x14ac:dyDescent="0.25">
      <c r="A462" s="266" t="s">
        <v>2012</v>
      </c>
      <c r="B462" s="154"/>
      <c r="C462" s="137" t="s">
        <v>83</v>
      </c>
      <c r="D462" s="137" t="s">
        <v>83</v>
      </c>
      <c r="F462" s="153"/>
      <c r="G462" s="153"/>
    </row>
    <row r="463" spans="1:7" ht="15" customHeight="1" x14ac:dyDescent="0.25">
      <c r="A463" s="148"/>
      <c r="B463" s="148" t="s">
        <v>2352</v>
      </c>
      <c r="C463" s="148" t="s">
        <v>686</v>
      </c>
      <c r="D463" s="148" t="s">
        <v>687</v>
      </c>
      <c r="E463" s="148"/>
      <c r="F463" s="148" t="s">
        <v>516</v>
      </c>
      <c r="G463" s="148" t="s">
        <v>688</v>
      </c>
    </row>
    <row r="464" spans="1:7" x14ac:dyDescent="0.25">
      <c r="A464" s="266" t="s">
        <v>2013</v>
      </c>
      <c r="B464" s="137" t="s">
        <v>719</v>
      </c>
      <c r="C464" s="171" t="str">
        <f t="shared" ref="C464" si="21">IF($C$343=0,"",IF(#REF!="[For completion]","",#REF!/$C$343))</f>
        <v/>
      </c>
      <c r="D464" s="137" t="str">
        <f t="shared" ref="D464" si="22">IF($D$343=0,"",IF(A464="[For completion]","",A464/$D$343))</f>
        <v/>
      </c>
      <c r="G464" s="137"/>
    </row>
    <row r="465" spans="1:7" x14ac:dyDescent="0.25">
      <c r="A465" s="266"/>
      <c r="G465" s="137"/>
    </row>
    <row r="466" spans="1:7" x14ac:dyDescent="0.25">
      <c r="A466" s="266"/>
      <c r="B466" s="158" t="s">
        <v>720</v>
      </c>
      <c r="G466" s="137"/>
    </row>
    <row r="467" spans="1:7" x14ac:dyDescent="0.25">
      <c r="A467" s="266" t="s">
        <v>2014</v>
      </c>
      <c r="B467" s="137" t="s">
        <v>722</v>
      </c>
      <c r="C467" s="202" t="s">
        <v>83</v>
      </c>
      <c r="D467" s="205" t="s">
        <v>83</v>
      </c>
      <c r="F467" s="201" t="str">
        <f>IF($C$475=0,"",IF(C467="[Mark as ND1 if not relevant]","",C467/$C$475))</f>
        <v/>
      </c>
      <c r="G467" s="201" t="str">
        <f>IF($D$475=0,"",IF(D467="[Mark as ND1 if not relevant]","",D467/$D$475))</f>
        <v/>
      </c>
    </row>
    <row r="468" spans="1:7" x14ac:dyDescent="0.25">
      <c r="A468" s="266" t="s">
        <v>2015</v>
      </c>
      <c r="B468" s="137" t="s">
        <v>724</v>
      </c>
      <c r="C468" s="202">
        <f>SUM(C458:C466)</f>
        <v>0</v>
      </c>
      <c r="D468" s="205">
        <f>SUM(D458:D466)</f>
        <v>0</v>
      </c>
      <c r="F468" s="201" t="str">
        <f t="shared" ref="F468:F474" si="23">IF($C$475=0,"",IF(C468="[Mark as ND1 if not relevant]","",C468/$C$475))</f>
        <v/>
      </c>
      <c r="G468" s="201" t="str">
        <f t="shared" ref="G468:G474" si="24">IF($D$475=0,"",IF(D468="[Mark as ND1 if not relevant]","",D468/$D$475))</f>
        <v/>
      </c>
    </row>
    <row r="469" spans="1:7" x14ac:dyDescent="0.25">
      <c r="A469" s="266" t="s">
        <v>2016</v>
      </c>
      <c r="B469" s="137" t="s">
        <v>726</v>
      </c>
      <c r="C469" s="202"/>
      <c r="D469" s="205"/>
      <c r="F469" s="201" t="str">
        <f t="shared" si="23"/>
        <v/>
      </c>
      <c r="G469" s="201" t="str">
        <f t="shared" si="24"/>
        <v/>
      </c>
    </row>
    <row r="470" spans="1:7" x14ac:dyDescent="0.25">
      <c r="A470" s="266" t="s">
        <v>2017</v>
      </c>
      <c r="B470" s="137" t="s">
        <v>728</v>
      </c>
      <c r="C470" s="202" t="s">
        <v>113</v>
      </c>
      <c r="D470" s="205" t="s">
        <v>1538</v>
      </c>
      <c r="F470" s="201" t="str">
        <f t="shared" si="23"/>
        <v/>
      </c>
      <c r="G470" s="201" t="str">
        <f t="shared" si="24"/>
        <v/>
      </c>
    </row>
    <row r="471" spans="1:7" x14ac:dyDescent="0.25">
      <c r="A471" s="266" t="s">
        <v>2018</v>
      </c>
      <c r="B471" s="137" t="s">
        <v>730</v>
      </c>
      <c r="C471" s="202" t="s">
        <v>83</v>
      </c>
      <c r="D471" s="205" t="s">
        <v>83</v>
      </c>
      <c r="F471" s="201" t="str">
        <f t="shared" si="23"/>
        <v/>
      </c>
      <c r="G471" s="201" t="str">
        <f t="shared" si="24"/>
        <v/>
      </c>
    </row>
    <row r="472" spans="1:7" x14ac:dyDescent="0.25">
      <c r="A472" s="266" t="s">
        <v>2019</v>
      </c>
      <c r="B472" s="137" t="s">
        <v>732</v>
      </c>
      <c r="C472" s="202" t="s">
        <v>83</v>
      </c>
      <c r="D472" s="205" t="s">
        <v>83</v>
      </c>
      <c r="F472" s="201" t="str">
        <f t="shared" si="23"/>
        <v/>
      </c>
      <c r="G472" s="201" t="str">
        <f t="shared" si="24"/>
        <v/>
      </c>
    </row>
    <row r="473" spans="1:7" x14ac:dyDescent="0.25">
      <c r="A473" s="266" t="s">
        <v>2020</v>
      </c>
      <c r="B473" s="137" t="s">
        <v>734</v>
      </c>
      <c r="C473" s="202" t="s">
        <v>83</v>
      </c>
      <c r="D473" s="205" t="s">
        <v>83</v>
      </c>
      <c r="F473" s="201" t="str">
        <f t="shared" si="23"/>
        <v/>
      </c>
      <c r="G473" s="201" t="str">
        <f t="shared" si="24"/>
        <v/>
      </c>
    </row>
    <row r="474" spans="1:7" x14ac:dyDescent="0.25">
      <c r="A474" s="266" t="s">
        <v>2021</v>
      </c>
      <c r="B474" s="137" t="s">
        <v>736</v>
      </c>
      <c r="C474" s="202" t="s">
        <v>83</v>
      </c>
      <c r="D474" s="205" t="s">
        <v>83</v>
      </c>
      <c r="F474" s="201" t="str">
        <f t="shared" si="23"/>
        <v/>
      </c>
      <c r="G474" s="201" t="str">
        <f t="shared" si="24"/>
        <v/>
      </c>
    </row>
    <row r="475" spans="1:7" x14ac:dyDescent="0.25">
      <c r="A475" s="266" t="s">
        <v>2022</v>
      </c>
      <c r="B475" s="167" t="s">
        <v>148</v>
      </c>
      <c r="C475" s="202">
        <f>SUM(C467:C474)</f>
        <v>0</v>
      </c>
      <c r="D475" s="205">
        <f>SUM(D467:D474)</f>
        <v>0</v>
      </c>
      <c r="F475" s="171">
        <f>SUM(F467:F474)</f>
        <v>0</v>
      </c>
      <c r="G475" s="171">
        <f>SUM(G467:G474)</f>
        <v>0</v>
      </c>
    </row>
    <row r="476" spans="1:7" outlineLevel="1" x14ac:dyDescent="0.25">
      <c r="A476" s="266" t="s">
        <v>2023</v>
      </c>
      <c r="B476" s="154" t="s">
        <v>739</v>
      </c>
      <c r="C476" s="202" t="s">
        <v>83</v>
      </c>
      <c r="D476" s="205" t="s">
        <v>83</v>
      </c>
      <c r="F476" s="201" t="str">
        <f t="shared" ref="F476:F481" si="25">IF($C$475=0,"",IF(C476="[for completion]","",C476/$C$475))</f>
        <v/>
      </c>
      <c r="G476" s="201" t="str">
        <f t="shared" ref="G476:G481" si="26">IF($D$475=0,"",IF(D476="[for completion]","",D476/$D$475))</f>
        <v/>
      </c>
    </row>
    <row r="477" spans="1:7" outlineLevel="1" x14ac:dyDescent="0.25">
      <c r="A477" s="266" t="s">
        <v>2024</v>
      </c>
      <c r="B477" s="154" t="s">
        <v>741</v>
      </c>
      <c r="C477" s="202" t="s">
        <v>83</v>
      </c>
      <c r="D477" s="205" t="s">
        <v>83</v>
      </c>
      <c r="F477" s="201" t="str">
        <f t="shared" si="25"/>
        <v/>
      </c>
      <c r="G477" s="201" t="str">
        <f t="shared" si="26"/>
        <v/>
      </c>
    </row>
    <row r="478" spans="1:7" outlineLevel="1" x14ac:dyDescent="0.25">
      <c r="A478" s="266" t="s">
        <v>2025</v>
      </c>
      <c r="B478" s="154" t="s">
        <v>743</v>
      </c>
      <c r="C478" s="202">
        <f>SUM(C471:C477)</f>
        <v>0</v>
      </c>
      <c r="D478" s="205">
        <f>SUM(D471:D477)</f>
        <v>0</v>
      </c>
      <c r="F478" s="201" t="str">
        <f t="shared" si="25"/>
        <v/>
      </c>
      <c r="G478" s="201" t="str">
        <f t="shared" si="26"/>
        <v/>
      </c>
    </row>
    <row r="479" spans="1:7" outlineLevel="1" x14ac:dyDescent="0.25">
      <c r="A479" s="266" t="s">
        <v>2026</v>
      </c>
      <c r="B479" s="154" t="s">
        <v>745</v>
      </c>
      <c r="C479" s="202"/>
      <c r="D479" s="205"/>
      <c r="F479" s="201" t="str">
        <f t="shared" si="25"/>
        <v/>
      </c>
      <c r="G479" s="201" t="str">
        <f t="shared" si="26"/>
        <v/>
      </c>
    </row>
    <row r="480" spans="1:7" outlineLevel="1" x14ac:dyDescent="0.25">
      <c r="A480" s="266" t="s">
        <v>2027</v>
      </c>
      <c r="B480" s="154" t="s">
        <v>747</v>
      </c>
      <c r="C480" s="202" t="s">
        <v>113</v>
      </c>
      <c r="D480" s="205" t="s">
        <v>1538</v>
      </c>
      <c r="F480" s="201" t="str">
        <f t="shared" si="25"/>
        <v/>
      </c>
      <c r="G480" s="201" t="str">
        <f t="shared" si="26"/>
        <v/>
      </c>
    </row>
    <row r="481" spans="1:7" outlineLevel="1" x14ac:dyDescent="0.25">
      <c r="A481" s="266" t="s">
        <v>2028</v>
      </c>
      <c r="B481" s="154" t="s">
        <v>749</v>
      </c>
      <c r="C481" s="202" t="s">
        <v>83</v>
      </c>
      <c r="D481" s="205" t="s">
        <v>83</v>
      </c>
      <c r="F481" s="201" t="str">
        <f t="shared" si="25"/>
        <v/>
      </c>
      <c r="G481" s="201" t="str">
        <f t="shared" si="26"/>
        <v/>
      </c>
    </row>
    <row r="482" spans="1:7" outlineLevel="1" x14ac:dyDescent="0.25">
      <c r="A482" s="266" t="s">
        <v>2029</v>
      </c>
      <c r="B482" s="154"/>
      <c r="C482" s="137" t="s">
        <v>83</v>
      </c>
      <c r="D482" s="137" t="s">
        <v>83</v>
      </c>
      <c r="F482" s="201"/>
      <c r="G482" s="201"/>
    </row>
    <row r="483" spans="1:7" outlineLevel="1" x14ac:dyDescent="0.25">
      <c r="A483" s="266" t="s">
        <v>2030</v>
      </c>
      <c r="B483" s="154"/>
      <c r="C483" s="137" t="s">
        <v>83</v>
      </c>
      <c r="D483" s="137" t="s">
        <v>83</v>
      </c>
      <c r="F483" s="201"/>
      <c r="G483" s="201"/>
    </row>
    <row r="484" spans="1:7" outlineLevel="1" x14ac:dyDescent="0.25">
      <c r="A484" s="266" t="s">
        <v>2031</v>
      </c>
      <c r="B484" s="154"/>
      <c r="C484" s="137" t="s">
        <v>83</v>
      </c>
      <c r="D484" s="137" t="s">
        <v>83</v>
      </c>
      <c r="F484" s="201"/>
      <c r="G484" s="171"/>
    </row>
    <row r="485" spans="1:7" ht="15" customHeight="1" x14ac:dyDescent="0.25">
      <c r="A485" s="148"/>
      <c r="B485" s="149" t="s">
        <v>2215</v>
      </c>
      <c r="C485" s="148" t="s">
        <v>806</v>
      </c>
      <c r="D485" s="148"/>
      <c r="E485" s="148"/>
      <c r="F485" s="148"/>
      <c r="G485" s="150"/>
    </row>
    <row r="486" spans="1:7" x14ac:dyDescent="0.25">
      <c r="A486" s="266" t="s">
        <v>2216</v>
      </c>
      <c r="B486" s="158" t="s">
        <v>807</v>
      </c>
      <c r="C486" s="171"/>
      <c r="G486" s="137"/>
    </row>
    <row r="487" spans="1:7" x14ac:dyDescent="0.25">
      <c r="A487" s="266" t="s">
        <v>2217</v>
      </c>
      <c r="B487" s="158" t="s">
        <v>808</v>
      </c>
      <c r="C487" s="171"/>
      <c r="G487" s="137"/>
    </row>
    <row r="488" spans="1:7" x14ac:dyDescent="0.25">
      <c r="A488" s="266" t="s">
        <v>2218</v>
      </c>
      <c r="B488" s="158" t="s">
        <v>809</v>
      </c>
      <c r="C488" s="171"/>
      <c r="G488" s="137"/>
    </row>
    <row r="489" spans="1:7" x14ac:dyDescent="0.25">
      <c r="A489" s="266" t="s">
        <v>2219</v>
      </c>
      <c r="B489" s="158" t="s">
        <v>810</v>
      </c>
      <c r="C489" s="171"/>
      <c r="G489" s="137"/>
    </row>
    <row r="490" spans="1:7" x14ac:dyDescent="0.25">
      <c r="A490" s="266" t="s">
        <v>2220</v>
      </c>
      <c r="B490" s="158" t="s">
        <v>811</v>
      </c>
      <c r="C490" s="171"/>
      <c r="G490" s="137"/>
    </row>
    <row r="491" spans="1:7" x14ac:dyDescent="0.25">
      <c r="A491" s="266" t="s">
        <v>2221</v>
      </c>
      <c r="B491" s="158" t="s">
        <v>812</v>
      </c>
      <c r="C491" s="171"/>
      <c r="G491" s="137"/>
    </row>
    <row r="492" spans="1:7" x14ac:dyDescent="0.25">
      <c r="A492" s="266" t="s">
        <v>2222</v>
      </c>
      <c r="B492" s="158" t="s">
        <v>813</v>
      </c>
      <c r="C492" s="171"/>
      <c r="G492" s="137"/>
    </row>
    <row r="493" spans="1:7" s="261" customFormat="1" x14ac:dyDescent="0.25">
      <c r="A493" s="328" t="s">
        <v>2223</v>
      </c>
      <c r="B493" s="231" t="s">
        <v>2366</v>
      </c>
      <c r="C493" s="263" t="s">
        <v>83</v>
      </c>
      <c r="D493" s="262"/>
      <c r="E493" s="262"/>
      <c r="F493" s="262"/>
      <c r="G493" s="262"/>
    </row>
    <row r="494" spans="1:7" s="261" customFormat="1" x14ac:dyDescent="0.25">
      <c r="A494" s="328" t="s">
        <v>2224</v>
      </c>
      <c r="B494" s="231" t="s">
        <v>2367</v>
      </c>
      <c r="C494" s="263" t="s">
        <v>83</v>
      </c>
      <c r="D494" s="262"/>
      <c r="E494" s="262"/>
      <c r="F494" s="262"/>
      <c r="G494" s="262"/>
    </row>
    <row r="495" spans="1:7" s="261" customFormat="1" x14ac:dyDescent="0.25">
      <c r="A495" s="328" t="s">
        <v>2225</v>
      </c>
      <c r="B495" s="231" t="s">
        <v>2368</v>
      </c>
      <c r="C495" s="263" t="s">
        <v>83</v>
      </c>
      <c r="D495" s="262"/>
      <c r="E495" s="262"/>
      <c r="F495" s="262"/>
      <c r="G495" s="262"/>
    </row>
    <row r="496" spans="1:7" x14ac:dyDescent="0.25">
      <c r="A496" s="328" t="s">
        <v>2369</v>
      </c>
      <c r="B496" s="231" t="s">
        <v>814</v>
      </c>
      <c r="C496" s="171"/>
      <c r="G496" s="137"/>
    </row>
    <row r="497" spans="1:7" x14ac:dyDescent="0.25">
      <c r="A497" s="328" t="s">
        <v>2370</v>
      </c>
      <c r="B497" s="231" t="s">
        <v>815</v>
      </c>
      <c r="C497" s="171"/>
      <c r="G497" s="137"/>
    </row>
    <row r="498" spans="1:7" x14ac:dyDescent="0.25">
      <c r="A498" s="328" t="s">
        <v>2371</v>
      </c>
      <c r="B498" s="231" t="s">
        <v>146</v>
      </c>
      <c r="C498" s="171"/>
      <c r="G498" s="137"/>
    </row>
    <row r="499" spans="1:7" outlineLevel="1" x14ac:dyDescent="0.25">
      <c r="A499" s="328" t="s">
        <v>2226</v>
      </c>
      <c r="B499" s="228" t="s">
        <v>2372</v>
      </c>
      <c r="C499" s="171"/>
      <c r="G499" s="137"/>
    </row>
    <row r="500" spans="1:7" outlineLevel="1" x14ac:dyDescent="0.25">
      <c r="A500" s="328" t="s">
        <v>2227</v>
      </c>
      <c r="B500" s="228" t="s">
        <v>150</v>
      </c>
      <c r="C500" s="171"/>
      <c r="G500" s="137"/>
    </row>
    <row r="501" spans="1:7" outlineLevel="1" x14ac:dyDescent="0.25">
      <c r="A501" s="266" t="s">
        <v>2228</v>
      </c>
      <c r="B501" s="154" t="s">
        <v>150</v>
      </c>
      <c r="C501" s="171"/>
      <c r="G501" s="137"/>
    </row>
    <row r="502" spans="1:7" outlineLevel="1" x14ac:dyDescent="0.25">
      <c r="A502" s="266" t="s">
        <v>2229</v>
      </c>
      <c r="B502" s="154" t="s">
        <v>150</v>
      </c>
      <c r="C502" s="171"/>
      <c r="G502" s="137"/>
    </row>
    <row r="503" spans="1:7" outlineLevel="1" x14ac:dyDescent="0.25">
      <c r="A503" s="266" t="s">
        <v>2230</v>
      </c>
      <c r="B503" s="154" t="s">
        <v>150</v>
      </c>
      <c r="C503" s="171"/>
      <c r="G503" s="137"/>
    </row>
    <row r="504" spans="1:7" outlineLevel="1" x14ac:dyDescent="0.25">
      <c r="A504" s="266" t="s">
        <v>2231</v>
      </c>
      <c r="B504" s="154" t="s">
        <v>150</v>
      </c>
      <c r="C504" s="171"/>
      <c r="G504" s="137"/>
    </row>
    <row r="505" spans="1:7" outlineLevel="1" x14ac:dyDescent="0.25">
      <c r="A505" s="266" t="s">
        <v>2232</v>
      </c>
      <c r="B505" s="154" t="s">
        <v>150</v>
      </c>
      <c r="C505" s="171"/>
      <c r="G505" s="137"/>
    </row>
    <row r="506" spans="1:7" outlineLevel="1" x14ac:dyDescent="0.25">
      <c r="A506" s="266" t="s">
        <v>2233</v>
      </c>
      <c r="B506" s="154" t="s">
        <v>150</v>
      </c>
      <c r="C506" s="171"/>
      <c r="G506" s="137"/>
    </row>
    <row r="507" spans="1:7" outlineLevel="1" x14ac:dyDescent="0.25">
      <c r="A507" s="266" t="s">
        <v>2234</v>
      </c>
      <c r="B507" s="154" t="s">
        <v>150</v>
      </c>
      <c r="C507" s="171"/>
      <c r="G507" s="137"/>
    </row>
    <row r="508" spans="1:7" outlineLevel="1" x14ac:dyDescent="0.25">
      <c r="A508" s="266" t="s">
        <v>2235</v>
      </c>
      <c r="B508" s="154" t="s">
        <v>150</v>
      </c>
      <c r="C508" s="171"/>
      <c r="G508" s="137"/>
    </row>
    <row r="509" spans="1:7" outlineLevel="1" x14ac:dyDescent="0.25">
      <c r="A509" s="266" t="s">
        <v>2236</v>
      </c>
      <c r="B509" s="154" t="s">
        <v>150</v>
      </c>
      <c r="C509" s="171"/>
      <c r="G509" s="137"/>
    </row>
    <row r="510" spans="1:7" outlineLevel="1" x14ac:dyDescent="0.25">
      <c r="A510" s="266" t="s">
        <v>2237</v>
      </c>
      <c r="B510" s="154" t="s">
        <v>150</v>
      </c>
      <c r="C510" s="171"/>
    </row>
    <row r="511" spans="1:7" outlineLevel="1" x14ac:dyDescent="0.25">
      <c r="A511" s="266" t="s">
        <v>2238</v>
      </c>
      <c r="B511" s="154" t="s">
        <v>150</v>
      </c>
      <c r="C511" s="171"/>
    </row>
    <row r="512" spans="1:7" outlineLevel="1" x14ac:dyDescent="0.25">
      <c r="A512" s="266" t="s">
        <v>2239</v>
      </c>
      <c r="B512" s="154" t="s">
        <v>150</v>
      </c>
      <c r="C512" s="171"/>
    </row>
    <row r="513" spans="1:7" s="211" customFormat="1" x14ac:dyDescent="0.25">
      <c r="A513" s="186"/>
      <c r="B513" s="186" t="s">
        <v>2479</v>
      </c>
      <c r="C513" s="148" t="s">
        <v>113</v>
      </c>
      <c r="D513" s="148" t="s">
        <v>1540</v>
      </c>
      <c r="E513" s="148"/>
      <c r="F513" s="148" t="s">
        <v>516</v>
      </c>
      <c r="G513" s="148" t="s">
        <v>1869</v>
      </c>
    </row>
    <row r="514" spans="1:7" s="211" customFormat="1" x14ac:dyDescent="0.25">
      <c r="A514" s="328" t="s">
        <v>2032</v>
      </c>
      <c r="B514" s="250" t="s">
        <v>608</v>
      </c>
      <c r="C514" s="300" t="s">
        <v>83</v>
      </c>
      <c r="D514" s="310" t="s">
        <v>83</v>
      </c>
      <c r="E514" s="251"/>
      <c r="F514" s="255" t="str">
        <f>IF($C$532=0,"",IF(C514="[for completion]","",IF(C514="","",C514/$C$532)))</f>
        <v/>
      </c>
      <c r="G514" s="255" t="str">
        <f>IF($D$532=0,"",IF(D514="[for completion]","",IF(D514="","",D514/$D$532)))</f>
        <v/>
      </c>
    </row>
    <row r="515" spans="1:7" s="211" customFormat="1" x14ac:dyDescent="0.25">
      <c r="A515" s="328" t="s">
        <v>2033</v>
      </c>
      <c r="B515" s="250" t="s">
        <v>608</v>
      </c>
      <c r="C515" s="300" t="s">
        <v>83</v>
      </c>
      <c r="D515" s="310" t="s">
        <v>83</v>
      </c>
      <c r="E515" s="251"/>
      <c r="F515" s="255" t="str">
        <f t="shared" ref="F515:F531" si="27">IF($C$532=0,"",IF(C515="[for completion]","",IF(C515="","",C515/$C$532)))</f>
        <v/>
      </c>
      <c r="G515" s="255" t="str">
        <f t="shared" ref="G515:G531" si="28">IF($D$532=0,"",IF(D515="[for completion]","",IF(D515="","",D515/$D$532)))</f>
        <v/>
      </c>
    </row>
    <row r="516" spans="1:7" s="211" customFormat="1" x14ac:dyDescent="0.25">
      <c r="A516" s="328" t="s">
        <v>2034</v>
      </c>
      <c r="B516" s="250" t="s">
        <v>608</v>
      </c>
      <c r="C516" s="300" t="s">
        <v>83</v>
      </c>
      <c r="D516" s="310" t="s">
        <v>83</v>
      </c>
      <c r="E516" s="251"/>
      <c r="F516" s="255" t="str">
        <f t="shared" si="27"/>
        <v/>
      </c>
      <c r="G516" s="255" t="str">
        <f t="shared" si="28"/>
        <v/>
      </c>
    </row>
    <row r="517" spans="1:7" s="211" customFormat="1" x14ac:dyDescent="0.25">
      <c r="A517" s="328" t="s">
        <v>2035</v>
      </c>
      <c r="B517" s="250" t="s">
        <v>608</v>
      </c>
      <c r="C517" s="300" t="s">
        <v>83</v>
      </c>
      <c r="D517" s="310" t="s">
        <v>83</v>
      </c>
      <c r="E517" s="251"/>
      <c r="F517" s="255" t="str">
        <f t="shared" si="27"/>
        <v/>
      </c>
      <c r="G517" s="255" t="str">
        <f t="shared" si="28"/>
        <v/>
      </c>
    </row>
    <row r="518" spans="1:7" s="211" customFormat="1" x14ac:dyDescent="0.25">
      <c r="A518" s="328" t="s">
        <v>2036</v>
      </c>
      <c r="B518" s="250" t="s">
        <v>608</v>
      </c>
      <c r="C518" s="300" t="s">
        <v>83</v>
      </c>
      <c r="D518" s="310" t="s">
        <v>83</v>
      </c>
      <c r="E518" s="251"/>
      <c r="F518" s="255" t="str">
        <f t="shared" si="27"/>
        <v/>
      </c>
      <c r="G518" s="255" t="str">
        <f t="shared" si="28"/>
        <v/>
      </c>
    </row>
    <row r="519" spans="1:7" s="211" customFormat="1" x14ac:dyDescent="0.25">
      <c r="A519" s="328" t="s">
        <v>2037</v>
      </c>
      <c r="B519" s="250" t="s">
        <v>608</v>
      </c>
      <c r="C519" s="300" t="s">
        <v>83</v>
      </c>
      <c r="D519" s="310" t="s">
        <v>83</v>
      </c>
      <c r="E519" s="251"/>
      <c r="F519" s="255" t="str">
        <f t="shared" si="27"/>
        <v/>
      </c>
      <c r="G519" s="255" t="str">
        <f t="shared" si="28"/>
        <v/>
      </c>
    </row>
    <row r="520" spans="1:7" s="211" customFormat="1" x14ac:dyDescent="0.25">
      <c r="A520" s="328" t="s">
        <v>2038</v>
      </c>
      <c r="B520" s="250" t="s">
        <v>608</v>
      </c>
      <c r="C520" s="300" t="s">
        <v>83</v>
      </c>
      <c r="D520" s="310" t="s">
        <v>83</v>
      </c>
      <c r="E520" s="251"/>
      <c r="F520" s="255" t="str">
        <f t="shared" si="27"/>
        <v/>
      </c>
      <c r="G520" s="255" t="str">
        <f t="shared" si="28"/>
        <v/>
      </c>
    </row>
    <row r="521" spans="1:7" s="211" customFormat="1" x14ac:dyDescent="0.25">
      <c r="A521" s="328" t="s">
        <v>2039</v>
      </c>
      <c r="B521" s="250" t="s">
        <v>608</v>
      </c>
      <c r="C521" s="300" t="s">
        <v>83</v>
      </c>
      <c r="D521" s="310" t="s">
        <v>83</v>
      </c>
      <c r="E521" s="251"/>
      <c r="F521" s="255" t="str">
        <f t="shared" si="27"/>
        <v/>
      </c>
      <c r="G521" s="255" t="str">
        <f t="shared" si="28"/>
        <v/>
      </c>
    </row>
    <row r="522" spans="1:7" s="211" customFormat="1" x14ac:dyDescent="0.25">
      <c r="A522" s="328" t="s">
        <v>2040</v>
      </c>
      <c r="B522" s="250" t="s">
        <v>608</v>
      </c>
      <c r="C522" s="300" t="s">
        <v>83</v>
      </c>
      <c r="D522" s="310" t="s">
        <v>83</v>
      </c>
      <c r="E522" s="251"/>
      <c r="F522" s="255" t="str">
        <f t="shared" si="27"/>
        <v/>
      </c>
      <c r="G522" s="255" t="str">
        <f t="shared" si="28"/>
        <v/>
      </c>
    </row>
    <row r="523" spans="1:7" s="211" customFormat="1" x14ac:dyDescent="0.25">
      <c r="A523" s="328" t="s">
        <v>2041</v>
      </c>
      <c r="B523" s="268" t="s">
        <v>608</v>
      </c>
      <c r="C523" s="300" t="s">
        <v>83</v>
      </c>
      <c r="D523" s="310" t="s">
        <v>83</v>
      </c>
      <c r="E523" s="251"/>
      <c r="F523" s="255" t="str">
        <f t="shared" si="27"/>
        <v/>
      </c>
      <c r="G523" s="255" t="str">
        <f t="shared" si="28"/>
        <v/>
      </c>
    </row>
    <row r="524" spans="1:7" s="211" customFormat="1" x14ac:dyDescent="0.25">
      <c r="A524" s="328" t="s">
        <v>2077</v>
      </c>
      <c r="B524" s="250" t="s">
        <v>608</v>
      </c>
      <c r="C524" s="300" t="s">
        <v>83</v>
      </c>
      <c r="D524" s="310" t="s">
        <v>83</v>
      </c>
      <c r="E524" s="251"/>
      <c r="F524" s="255" t="str">
        <f t="shared" si="27"/>
        <v/>
      </c>
      <c r="G524" s="255" t="str">
        <f t="shared" si="28"/>
        <v/>
      </c>
    </row>
    <row r="525" spans="1:7" s="211" customFormat="1" x14ac:dyDescent="0.25">
      <c r="A525" s="328" t="s">
        <v>2241</v>
      </c>
      <c r="B525" s="250" t="s">
        <v>608</v>
      </c>
      <c r="C525" s="300" t="s">
        <v>83</v>
      </c>
      <c r="D525" s="310" t="s">
        <v>83</v>
      </c>
      <c r="E525" s="251"/>
      <c r="F525" s="255" t="str">
        <f t="shared" si="27"/>
        <v/>
      </c>
      <c r="G525" s="255" t="str">
        <f t="shared" si="28"/>
        <v/>
      </c>
    </row>
    <row r="526" spans="1:7" s="211" customFormat="1" x14ac:dyDescent="0.25">
      <c r="A526" s="328" t="s">
        <v>2242</v>
      </c>
      <c r="B526" s="250" t="s">
        <v>608</v>
      </c>
      <c r="C526" s="300" t="s">
        <v>83</v>
      </c>
      <c r="D526" s="310" t="s">
        <v>83</v>
      </c>
      <c r="E526" s="251"/>
      <c r="F526" s="255" t="str">
        <f t="shared" si="27"/>
        <v/>
      </c>
      <c r="G526" s="255" t="str">
        <f t="shared" si="28"/>
        <v/>
      </c>
    </row>
    <row r="527" spans="1:7" s="211" customFormat="1" x14ac:dyDescent="0.25">
      <c r="A527" s="328" t="s">
        <v>2243</v>
      </c>
      <c r="B527" s="250" t="s">
        <v>608</v>
      </c>
      <c r="C527" s="300" t="s">
        <v>83</v>
      </c>
      <c r="D527" s="310" t="s">
        <v>83</v>
      </c>
      <c r="E527" s="251"/>
      <c r="F527" s="255" t="str">
        <f t="shared" si="27"/>
        <v/>
      </c>
      <c r="G527" s="255" t="str">
        <f t="shared" si="28"/>
        <v/>
      </c>
    </row>
    <row r="528" spans="1:7" s="211" customFormat="1" x14ac:dyDescent="0.25">
      <c r="A528" s="328" t="s">
        <v>2244</v>
      </c>
      <c r="B528" s="250" t="s">
        <v>608</v>
      </c>
      <c r="C528" s="300" t="s">
        <v>83</v>
      </c>
      <c r="D528" s="310" t="s">
        <v>83</v>
      </c>
      <c r="E528" s="251"/>
      <c r="F528" s="255" t="str">
        <f t="shared" si="27"/>
        <v/>
      </c>
      <c r="G528" s="255" t="str">
        <f t="shared" si="28"/>
        <v/>
      </c>
    </row>
    <row r="529" spans="1:7" s="211" customFormat="1" x14ac:dyDescent="0.25">
      <c r="A529" s="328" t="s">
        <v>2245</v>
      </c>
      <c r="B529" s="250" t="s">
        <v>608</v>
      </c>
      <c r="C529" s="300" t="s">
        <v>83</v>
      </c>
      <c r="D529" s="310" t="s">
        <v>83</v>
      </c>
      <c r="E529" s="251"/>
      <c r="F529" s="255" t="str">
        <f t="shared" si="27"/>
        <v/>
      </c>
      <c r="G529" s="255" t="str">
        <f t="shared" si="28"/>
        <v/>
      </c>
    </row>
    <row r="530" spans="1:7" s="211" customFormat="1" x14ac:dyDescent="0.25">
      <c r="A530" s="328" t="s">
        <v>2246</v>
      </c>
      <c r="B530" s="250" t="s">
        <v>608</v>
      </c>
      <c r="C530" s="300" t="s">
        <v>83</v>
      </c>
      <c r="D530" s="310" t="s">
        <v>83</v>
      </c>
      <c r="E530" s="251"/>
      <c r="F530" s="255" t="str">
        <f t="shared" si="27"/>
        <v/>
      </c>
      <c r="G530" s="255" t="str">
        <f t="shared" si="28"/>
        <v/>
      </c>
    </row>
    <row r="531" spans="1:7" s="211" customFormat="1" x14ac:dyDescent="0.25">
      <c r="A531" s="328" t="s">
        <v>2247</v>
      </c>
      <c r="B531" s="250" t="s">
        <v>1954</v>
      </c>
      <c r="C531" s="300" t="s">
        <v>83</v>
      </c>
      <c r="D531" s="310" t="s">
        <v>83</v>
      </c>
      <c r="E531" s="251"/>
      <c r="F531" s="255" t="str">
        <f t="shared" si="27"/>
        <v/>
      </c>
      <c r="G531" s="255" t="str">
        <f t="shared" si="28"/>
        <v/>
      </c>
    </row>
    <row r="532" spans="1:7" s="211" customFormat="1" x14ac:dyDescent="0.25">
      <c r="A532" s="328" t="s">
        <v>2248</v>
      </c>
      <c r="B532" s="250" t="s">
        <v>148</v>
      </c>
      <c r="C532" s="300">
        <f>SUM(C514:C531)</f>
        <v>0</v>
      </c>
      <c r="D532" s="310">
        <f>SUM(D514:D531)</f>
        <v>0</v>
      </c>
      <c r="E532" s="251"/>
      <c r="F532" s="263">
        <f>SUM(F514:F531)</f>
        <v>0</v>
      </c>
      <c r="G532" s="263">
        <f>SUM(G514:G531)</f>
        <v>0</v>
      </c>
    </row>
    <row r="533" spans="1:7" s="211" customFormat="1" x14ac:dyDescent="0.25">
      <c r="A533" s="328" t="s">
        <v>2042</v>
      </c>
      <c r="B533" s="250"/>
      <c r="C533" s="249"/>
      <c r="D533" s="249"/>
      <c r="E533" s="251"/>
      <c r="F533" s="251"/>
      <c r="G533" s="251"/>
    </row>
    <row r="534" spans="1:7" s="211" customFormat="1" x14ac:dyDescent="0.25">
      <c r="A534" s="328" t="s">
        <v>2249</v>
      </c>
      <c r="B534" s="250"/>
      <c r="C534" s="249"/>
      <c r="D534" s="249"/>
      <c r="E534" s="251"/>
      <c r="F534" s="251"/>
      <c r="G534" s="251"/>
    </row>
    <row r="535" spans="1:7" s="211" customFormat="1" x14ac:dyDescent="0.25">
      <c r="A535" s="328" t="s">
        <v>2250</v>
      </c>
      <c r="B535" s="250"/>
      <c r="C535" s="249"/>
      <c r="D535" s="249"/>
      <c r="E535" s="251"/>
      <c r="F535" s="251"/>
      <c r="G535" s="251"/>
    </row>
    <row r="536" spans="1:7" s="256" customFormat="1" x14ac:dyDescent="0.25">
      <c r="A536" s="186"/>
      <c r="B536" s="149" t="s">
        <v>2480</v>
      </c>
      <c r="C536" s="148" t="s">
        <v>113</v>
      </c>
      <c r="D536" s="148" t="s">
        <v>1540</v>
      </c>
      <c r="E536" s="148"/>
      <c r="F536" s="148" t="s">
        <v>516</v>
      </c>
      <c r="G536" s="148" t="s">
        <v>1869</v>
      </c>
    </row>
    <row r="537" spans="1:7" s="256" customFormat="1" x14ac:dyDescent="0.25">
      <c r="A537" s="328" t="s">
        <v>2043</v>
      </c>
      <c r="B537" s="268" t="s">
        <v>608</v>
      </c>
      <c r="C537" s="300" t="s">
        <v>83</v>
      </c>
      <c r="D537" s="310" t="s">
        <v>83</v>
      </c>
      <c r="E537" s="269"/>
      <c r="F537" s="255" t="str">
        <f>IF($C$555=0,"",IF(C537="[for completion]","",IF(C537="","",C537/$C$555)))</f>
        <v/>
      </c>
      <c r="G537" s="255" t="str">
        <f>IF($D$555=0,"",IF(D537="[for completion]","",IF(D537="","",D537/$D$555)))</f>
        <v/>
      </c>
    </row>
    <row r="538" spans="1:7" s="256" customFormat="1" x14ac:dyDescent="0.25">
      <c r="A538" s="328" t="s">
        <v>2044</v>
      </c>
      <c r="B538" s="268" t="s">
        <v>608</v>
      </c>
      <c r="C538" s="300" t="s">
        <v>83</v>
      </c>
      <c r="D538" s="310" t="s">
        <v>83</v>
      </c>
      <c r="E538" s="269"/>
      <c r="F538" s="255" t="str">
        <f t="shared" ref="F538:F554" si="29">IF($C$555=0,"",IF(C538="[for completion]","",IF(C538="","",C538/$C$555)))</f>
        <v/>
      </c>
      <c r="G538" s="255" t="str">
        <f t="shared" ref="G538:G554" si="30">IF($D$555=0,"",IF(D538="[for completion]","",IF(D538="","",D538/$D$555)))</f>
        <v/>
      </c>
    </row>
    <row r="539" spans="1:7" s="256" customFormat="1" x14ac:dyDescent="0.25">
      <c r="A539" s="328" t="s">
        <v>2045</v>
      </c>
      <c r="B539" s="268" t="s">
        <v>608</v>
      </c>
      <c r="C539" s="300" t="s">
        <v>83</v>
      </c>
      <c r="D539" s="310" t="s">
        <v>83</v>
      </c>
      <c r="E539" s="269"/>
      <c r="F539" s="255" t="str">
        <f t="shared" si="29"/>
        <v/>
      </c>
      <c r="G539" s="255" t="str">
        <f t="shared" si="30"/>
        <v/>
      </c>
    </row>
    <row r="540" spans="1:7" s="256" customFormat="1" x14ac:dyDescent="0.25">
      <c r="A540" s="328" t="s">
        <v>2046</v>
      </c>
      <c r="B540" s="268" t="s">
        <v>608</v>
      </c>
      <c r="C540" s="300" t="s">
        <v>83</v>
      </c>
      <c r="D540" s="310" t="s">
        <v>83</v>
      </c>
      <c r="E540" s="269"/>
      <c r="F540" s="255" t="str">
        <f t="shared" si="29"/>
        <v/>
      </c>
      <c r="G540" s="255" t="str">
        <f t="shared" si="30"/>
        <v/>
      </c>
    </row>
    <row r="541" spans="1:7" s="256" customFormat="1" x14ac:dyDescent="0.25">
      <c r="A541" s="328" t="s">
        <v>2047</v>
      </c>
      <c r="B541" s="268" t="s">
        <v>608</v>
      </c>
      <c r="C541" s="300" t="s">
        <v>83</v>
      </c>
      <c r="D541" s="310" t="s">
        <v>83</v>
      </c>
      <c r="E541" s="269"/>
      <c r="F541" s="255" t="str">
        <f t="shared" si="29"/>
        <v/>
      </c>
      <c r="G541" s="255" t="str">
        <f t="shared" si="30"/>
        <v/>
      </c>
    </row>
    <row r="542" spans="1:7" s="256" customFormat="1" x14ac:dyDescent="0.25">
      <c r="A542" s="328" t="s">
        <v>2252</v>
      </c>
      <c r="B542" s="268" t="s">
        <v>608</v>
      </c>
      <c r="C542" s="300" t="s">
        <v>83</v>
      </c>
      <c r="D542" s="310" t="s">
        <v>83</v>
      </c>
      <c r="E542" s="269"/>
      <c r="F542" s="255" t="str">
        <f t="shared" si="29"/>
        <v/>
      </c>
      <c r="G542" s="255" t="str">
        <f t="shared" si="30"/>
        <v/>
      </c>
    </row>
    <row r="543" spans="1:7" s="256" customFormat="1" x14ac:dyDescent="0.25">
      <c r="A543" s="328" t="s">
        <v>2253</v>
      </c>
      <c r="B543" s="329" t="s">
        <v>608</v>
      </c>
      <c r="C543" s="300" t="s">
        <v>83</v>
      </c>
      <c r="D543" s="310" t="s">
        <v>83</v>
      </c>
      <c r="E543" s="269"/>
      <c r="F543" s="255" t="str">
        <f t="shared" si="29"/>
        <v/>
      </c>
      <c r="G543" s="255" t="str">
        <f t="shared" si="30"/>
        <v/>
      </c>
    </row>
    <row r="544" spans="1:7" s="256" customFormat="1" x14ac:dyDescent="0.25">
      <c r="A544" s="328" t="s">
        <v>2254</v>
      </c>
      <c r="B544" s="268" t="s">
        <v>608</v>
      </c>
      <c r="C544" s="300" t="s">
        <v>83</v>
      </c>
      <c r="D544" s="310" t="s">
        <v>83</v>
      </c>
      <c r="E544" s="269"/>
      <c r="F544" s="255" t="str">
        <f t="shared" si="29"/>
        <v/>
      </c>
      <c r="G544" s="255" t="str">
        <f t="shared" si="30"/>
        <v/>
      </c>
    </row>
    <row r="545" spans="1:7" s="256" customFormat="1" x14ac:dyDescent="0.25">
      <c r="A545" s="328" t="s">
        <v>2255</v>
      </c>
      <c r="B545" s="268" t="s">
        <v>608</v>
      </c>
      <c r="C545" s="300" t="s">
        <v>83</v>
      </c>
      <c r="D545" s="310" t="s">
        <v>83</v>
      </c>
      <c r="E545" s="269"/>
      <c r="F545" s="255" t="str">
        <f t="shared" si="29"/>
        <v/>
      </c>
      <c r="G545" s="255" t="str">
        <f t="shared" si="30"/>
        <v/>
      </c>
    </row>
    <row r="546" spans="1:7" s="256" customFormat="1" x14ac:dyDescent="0.25">
      <c r="A546" s="328" t="s">
        <v>2256</v>
      </c>
      <c r="B546" s="268" t="s">
        <v>608</v>
      </c>
      <c r="C546" s="300" t="s">
        <v>83</v>
      </c>
      <c r="D546" s="310" t="s">
        <v>83</v>
      </c>
      <c r="E546" s="269"/>
      <c r="F546" s="255" t="str">
        <f t="shared" si="29"/>
        <v/>
      </c>
      <c r="G546" s="255" t="str">
        <f t="shared" si="30"/>
        <v/>
      </c>
    </row>
    <row r="547" spans="1:7" s="256" customFormat="1" x14ac:dyDescent="0.25">
      <c r="A547" s="328" t="s">
        <v>2257</v>
      </c>
      <c r="B547" s="268" t="s">
        <v>608</v>
      </c>
      <c r="C547" s="300" t="s">
        <v>83</v>
      </c>
      <c r="D547" s="310" t="s">
        <v>83</v>
      </c>
      <c r="E547" s="269"/>
      <c r="F547" s="255" t="str">
        <f t="shared" si="29"/>
        <v/>
      </c>
      <c r="G547" s="255" t="str">
        <f t="shared" si="30"/>
        <v/>
      </c>
    </row>
    <row r="548" spans="1:7" s="256" customFormat="1" x14ac:dyDescent="0.25">
      <c r="A548" s="328" t="s">
        <v>2258</v>
      </c>
      <c r="B548" s="268" t="s">
        <v>608</v>
      </c>
      <c r="C548" s="300" t="s">
        <v>83</v>
      </c>
      <c r="D548" s="310" t="s">
        <v>83</v>
      </c>
      <c r="E548" s="269"/>
      <c r="F548" s="255" t="str">
        <f t="shared" si="29"/>
        <v/>
      </c>
      <c r="G548" s="255" t="str">
        <f t="shared" si="30"/>
        <v/>
      </c>
    </row>
    <row r="549" spans="1:7" s="256" customFormat="1" x14ac:dyDescent="0.25">
      <c r="A549" s="328" t="s">
        <v>2259</v>
      </c>
      <c r="B549" s="268" t="s">
        <v>608</v>
      </c>
      <c r="C549" s="300" t="s">
        <v>83</v>
      </c>
      <c r="D549" s="310" t="s">
        <v>83</v>
      </c>
      <c r="E549" s="269"/>
      <c r="F549" s="255" t="str">
        <f t="shared" si="29"/>
        <v/>
      </c>
      <c r="G549" s="255" t="str">
        <f t="shared" si="30"/>
        <v/>
      </c>
    </row>
    <row r="550" spans="1:7" s="256" customFormat="1" x14ac:dyDescent="0.25">
      <c r="A550" s="328" t="s">
        <v>2260</v>
      </c>
      <c r="B550" s="268" t="s">
        <v>608</v>
      </c>
      <c r="C550" s="300" t="s">
        <v>83</v>
      </c>
      <c r="D550" s="310" t="s">
        <v>83</v>
      </c>
      <c r="E550" s="269"/>
      <c r="F550" s="255" t="str">
        <f t="shared" si="29"/>
        <v/>
      </c>
      <c r="G550" s="255" t="str">
        <f t="shared" si="30"/>
        <v/>
      </c>
    </row>
    <row r="551" spans="1:7" s="256" customFormat="1" x14ac:dyDescent="0.25">
      <c r="A551" s="328" t="s">
        <v>2261</v>
      </c>
      <c r="B551" s="268" t="s">
        <v>608</v>
      </c>
      <c r="C551" s="300" t="s">
        <v>83</v>
      </c>
      <c r="D551" s="310" t="s">
        <v>83</v>
      </c>
      <c r="E551" s="269"/>
      <c r="F551" s="255" t="str">
        <f t="shared" si="29"/>
        <v/>
      </c>
      <c r="G551" s="255" t="str">
        <f t="shared" si="30"/>
        <v/>
      </c>
    </row>
    <row r="552" spans="1:7" s="256" customFormat="1" x14ac:dyDescent="0.25">
      <c r="A552" s="328" t="s">
        <v>2262</v>
      </c>
      <c r="B552" s="268" t="s">
        <v>608</v>
      </c>
      <c r="C552" s="300" t="s">
        <v>83</v>
      </c>
      <c r="D552" s="310" t="s">
        <v>83</v>
      </c>
      <c r="E552" s="269"/>
      <c r="F552" s="255" t="str">
        <f t="shared" si="29"/>
        <v/>
      </c>
      <c r="G552" s="255" t="str">
        <f t="shared" si="30"/>
        <v/>
      </c>
    </row>
    <row r="553" spans="1:7" s="256" customFormat="1" x14ac:dyDescent="0.25">
      <c r="A553" s="328" t="s">
        <v>2263</v>
      </c>
      <c r="B553" s="268" t="s">
        <v>608</v>
      </c>
      <c r="C553" s="300" t="s">
        <v>83</v>
      </c>
      <c r="D553" s="310" t="s">
        <v>83</v>
      </c>
      <c r="E553" s="269"/>
      <c r="F553" s="255" t="str">
        <f t="shared" si="29"/>
        <v/>
      </c>
      <c r="G553" s="255" t="str">
        <f t="shared" si="30"/>
        <v/>
      </c>
    </row>
    <row r="554" spans="1:7" s="256" customFormat="1" x14ac:dyDescent="0.25">
      <c r="A554" s="328" t="s">
        <v>2264</v>
      </c>
      <c r="B554" s="268" t="s">
        <v>1954</v>
      </c>
      <c r="C554" s="300" t="s">
        <v>83</v>
      </c>
      <c r="D554" s="310" t="s">
        <v>83</v>
      </c>
      <c r="E554" s="269"/>
      <c r="F554" s="255" t="str">
        <f t="shared" si="29"/>
        <v/>
      </c>
      <c r="G554" s="255" t="str">
        <f t="shared" si="30"/>
        <v/>
      </c>
    </row>
    <row r="555" spans="1:7" s="256" customFormat="1" x14ac:dyDescent="0.25">
      <c r="A555" s="328" t="s">
        <v>2265</v>
      </c>
      <c r="B555" s="268" t="s">
        <v>148</v>
      </c>
      <c r="C555" s="300">
        <f>SUM(C537:C554)</f>
        <v>0</v>
      </c>
      <c r="D555" s="310">
        <f>SUM(D537:D554)</f>
        <v>0</v>
      </c>
      <c r="E555" s="269"/>
      <c r="F555" s="263">
        <f>SUM(F537:F554)</f>
        <v>0</v>
      </c>
      <c r="G555" s="263">
        <f>SUM(G537:G554)</f>
        <v>0</v>
      </c>
    </row>
    <row r="556" spans="1:7" s="256" customFormat="1" x14ac:dyDescent="0.25">
      <c r="A556" s="328" t="s">
        <v>2266</v>
      </c>
      <c r="B556" s="268"/>
      <c r="C556" s="266"/>
      <c r="D556" s="266"/>
      <c r="E556" s="269"/>
      <c r="F556" s="269"/>
      <c r="G556" s="269"/>
    </row>
    <row r="557" spans="1:7" s="256" customFormat="1" x14ac:dyDescent="0.25">
      <c r="A557" s="328" t="s">
        <v>2267</v>
      </c>
      <c r="B557" s="268"/>
      <c r="C557" s="266"/>
      <c r="D557" s="266"/>
      <c r="E557" s="269"/>
      <c r="F557" s="269"/>
      <c r="G557" s="269"/>
    </row>
    <row r="558" spans="1:7" s="256" customFormat="1" x14ac:dyDescent="0.25">
      <c r="A558" s="328" t="s">
        <v>2268</v>
      </c>
      <c r="B558" s="268"/>
      <c r="C558" s="266"/>
      <c r="D558" s="266"/>
      <c r="E558" s="269"/>
      <c r="F558" s="269"/>
      <c r="G558" s="269"/>
    </row>
    <row r="559" spans="1:7" s="211" customFormat="1" x14ac:dyDescent="0.25">
      <c r="A559" s="186"/>
      <c r="B559" s="186" t="s">
        <v>2481</v>
      </c>
      <c r="C559" s="148" t="s">
        <v>113</v>
      </c>
      <c r="D559" s="148" t="s">
        <v>1540</v>
      </c>
      <c r="E559" s="148"/>
      <c r="F559" s="148" t="s">
        <v>516</v>
      </c>
      <c r="G559" s="148" t="s">
        <v>1869</v>
      </c>
    </row>
    <row r="560" spans="1:7" s="211" customFormat="1" x14ac:dyDescent="0.25">
      <c r="A560" s="328" t="s">
        <v>2270</v>
      </c>
      <c r="B560" s="250" t="s">
        <v>1529</v>
      </c>
      <c r="C560" s="300" t="s">
        <v>83</v>
      </c>
      <c r="D560" s="310" t="s">
        <v>83</v>
      </c>
      <c r="E560" s="251"/>
      <c r="F560" s="255" t="str">
        <f>IF($C$570=0,"",IF(C560="[for completion]","",IF(C560="","",C560/$C$570)))</f>
        <v/>
      </c>
      <c r="G560" s="255" t="str">
        <f>IF($D$570=0,"",IF(D560="[for completion]","",IF(D560="","",D560/$D$570)))</f>
        <v/>
      </c>
    </row>
    <row r="561" spans="1:7" s="211" customFormat="1" x14ac:dyDescent="0.25">
      <c r="A561" s="328" t="s">
        <v>2271</v>
      </c>
      <c r="B561" s="250" t="s">
        <v>1530</v>
      </c>
      <c r="C561" s="300" t="s">
        <v>83</v>
      </c>
      <c r="D561" s="310" t="s">
        <v>83</v>
      </c>
      <c r="E561" s="251"/>
      <c r="F561" s="255" t="str">
        <f t="shared" ref="F561:F569" si="31">IF($C$570=0,"",IF(C561="[for completion]","",IF(C561="","",C561/$C$570)))</f>
        <v/>
      </c>
      <c r="G561" s="255" t="str">
        <f t="shared" ref="G561:G569" si="32">IF($D$570=0,"",IF(D561="[for completion]","",IF(D561="","",D561/$D$570)))</f>
        <v/>
      </c>
    </row>
    <row r="562" spans="1:7" s="211" customFormat="1" x14ac:dyDescent="0.25">
      <c r="A562" s="328" t="s">
        <v>2272</v>
      </c>
      <c r="B562" s="250" t="s">
        <v>1531</v>
      </c>
      <c r="C562" s="300" t="s">
        <v>83</v>
      </c>
      <c r="D562" s="310" t="s">
        <v>83</v>
      </c>
      <c r="E562" s="251"/>
      <c r="F562" s="255" t="str">
        <f t="shared" si="31"/>
        <v/>
      </c>
      <c r="G562" s="255" t="str">
        <f t="shared" si="32"/>
        <v/>
      </c>
    </row>
    <row r="563" spans="1:7" s="211" customFormat="1" x14ac:dyDescent="0.25">
      <c r="A563" s="328" t="s">
        <v>2273</v>
      </c>
      <c r="B563" s="250" t="s">
        <v>1532</v>
      </c>
      <c r="C563" s="300" t="s">
        <v>83</v>
      </c>
      <c r="D563" s="310" t="s">
        <v>83</v>
      </c>
      <c r="E563" s="251"/>
      <c r="F563" s="255" t="str">
        <f t="shared" si="31"/>
        <v/>
      </c>
      <c r="G563" s="255" t="str">
        <f t="shared" si="32"/>
        <v/>
      </c>
    </row>
    <row r="564" spans="1:7" s="211" customFormat="1" x14ac:dyDescent="0.25">
      <c r="A564" s="328" t="s">
        <v>2274</v>
      </c>
      <c r="B564" s="250" t="s">
        <v>1533</v>
      </c>
      <c r="C564" s="300" t="s">
        <v>83</v>
      </c>
      <c r="D564" s="310" t="s">
        <v>83</v>
      </c>
      <c r="E564" s="251"/>
      <c r="F564" s="255" t="str">
        <f t="shared" si="31"/>
        <v/>
      </c>
      <c r="G564" s="255" t="str">
        <f t="shared" si="32"/>
        <v/>
      </c>
    </row>
    <row r="565" spans="1:7" s="211" customFormat="1" x14ac:dyDescent="0.25">
      <c r="A565" s="328" t="s">
        <v>2275</v>
      </c>
      <c r="B565" s="250" t="s">
        <v>1534</v>
      </c>
      <c r="C565" s="300" t="s">
        <v>83</v>
      </c>
      <c r="D565" s="310" t="s">
        <v>83</v>
      </c>
      <c r="E565" s="251"/>
      <c r="F565" s="255" t="str">
        <f t="shared" si="31"/>
        <v/>
      </c>
      <c r="G565" s="255" t="str">
        <f t="shared" si="32"/>
        <v/>
      </c>
    </row>
    <row r="566" spans="1:7" s="211" customFormat="1" x14ac:dyDescent="0.25">
      <c r="A566" s="328" t="s">
        <v>2276</v>
      </c>
      <c r="B566" s="250" t="s">
        <v>1535</v>
      </c>
      <c r="C566" s="300" t="s">
        <v>83</v>
      </c>
      <c r="D566" s="310" t="s">
        <v>83</v>
      </c>
      <c r="E566" s="251"/>
      <c r="F566" s="255" t="str">
        <f t="shared" si="31"/>
        <v/>
      </c>
      <c r="G566" s="255" t="str">
        <f t="shared" si="32"/>
        <v/>
      </c>
    </row>
    <row r="567" spans="1:7" s="211" customFormat="1" x14ac:dyDescent="0.25">
      <c r="A567" s="328" t="s">
        <v>2277</v>
      </c>
      <c r="B567" s="250" t="s">
        <v>1536</v>
      </c>
      <c r="C567" s="300" t="s">
        <v>83</v>
      </c>
      <c r="D567" s="310" t="s">
        <v>83</v>
      </c>
      <c r="E567" s="251"/>
      <c r="F567" s="255" t="str">
        <f t="shared" si="31"/>
        <v/>
      </c>
      <c r="G567" s="255" t="str">
        <f t="shared" si="32"/>
        <v/>
      </c>
    </row>
    <row r="568" spans="1:7" s="211" customFormat="1" x14ac:dyDescent="0.25">
      <c r="A568" s="328" t="s">
        <v>2278</v>
      </c>
      <c r="B568" s="250" t="s">
        <v>1537</v>
      </c>
      <c r="C568" s="300" t="s">
        <v>83</v>
      </c>
      <c r="D568" s="310" t="s">
        <v>83</v>
      </c>
      <c r="E568" s="251"/>
      <c r="F568" s="255" t="str">
        <f t="shared" si="31"/>
        <v/>
      </c>
      <c r="G568" s="255" t="str">
        <f t="shared" si="32"/>
        <v/>
      </c>
    </row>
    <row r="569" spans="1:7" s="211" customFormat="1" x14ac:dyDescent="0.25">
      <c r="A569" s="328" t="s">
        <v>2279</v>
      </c>
      <c r="B569" s="266" t="s">
        <v>1954</v>
      </c>
      <c r="C569" s="300" t="s">
        <v>83</v>
      </c>
      <c r="D569" s="310" t="s">
        <v>83</v>
      </c>
      <c r="E569" s="251"/>
      <c r="F569" s="255" t="str">
        <f t="shared" si="31"/>
        <v/>
      </c>
      <c r="G569" s="255" t="str">
        <f t="shared" si="32"/>
        <v/>
      </c>
    </row>
    <row r="570" spans="1:7" s="256" customFormat="1" x14ac:dyDescent="0.25">
      <c r="A570" s="328" t="s">
        <v>2280</v>
      </c>
      <c r="B570" s="250" t="s">
        <v>148</v>
      </c>
      <c r="C570" s="300">
        <f>SUM(C560:C568)</f>
        <v>0</v>
      </c>
      <c r="D570" s="310">
        <f>SUM(D560:D568)</f>
        <v>0</v>
      </c>
      <c r="E570" s="269"/>
      <c r="F570" s="263">
        <f>SUM(F560:F569)</f>
        <v>0</v>
      </c>
      <c r="G570" s="263">
        <f>SUM(G560:G569)</f>
        <v>0</v>
      </c>
    </row>
    <row r="571" spans="1:7" x14ac:dyDescent="0.25">
      <c r="A571" s="328" t="s">
        <v>2281</v>
      </c>
    </row>
    <row r="572" spans="1:7" x14ac:dyDescent="0.25">
      <c r="A572" s="186"/>
      <c r="B572" s="186" t="s">
        <v>2482</v>
      </c>
      <c r="C572" s="148" t="s">
        <v>113</v>
      </c>
      <c r="D572" s="148" t="s">
        <v>1538</v>
      </c>
      <c r="E572" s="148"/>
      <c r="F572" s="148" t="s">
        <v>515</v>
      </c>
      <c r="G572" s="148" t="s">
        <v>1869</v>
      </c>
    </row>
    <row r="573" spans="1:7" x14ac:dyDescent="0.25">
      <c r="A573" s="328" t="s">
        <v>2282</v>
      </c>
      <c r="B573" s="268" t="s">
        <v>2378</v>
      </c>
      <c r="C573" s="300" t="s">
        <v>83</v>
      </c>
      <c r="D573" s="310" t="s">
        <v>83</v>
      </c>
      <c r="E573" s="269"/>
      <c r="F573" s="255" t="str">
        <f>IF($C$577=0,"",IF(C573="[for completion]","",IF(C573="","",C573/$C$577)))</f>
        <v/>
      </c>
      <c r="G573" s="255" t="str">
        <f>IF($D$577=0,"",IF(D573="[for completion]","",IF(D573="","",D573/$D$577)))</f>
        <v/>
      </c>
    </row>
    <row r="574" spans="1:7" x14ac:dyDescent="0.25">
      <c r="A574" s="328" t="s">
        <v>2283</v>
      </c>
      <c r="B574" s="264" t="s">
        <v>2380</v>
      </c>
      <c r="C574" s="300" t="s">
        <v>83</v>
      </c>
      <c r="D574" s="310" t="s">
        <v>83</v>
      </c>
      <c r="E574" s="269"/>
      <c r="F574" s="255" t="str">
        <f t="shared" ref="F574:F576" si="33">IF($C$577=0,"",IF(C574="[for completion]","",IF(C574="","",C574/$C$577)))</f>
        <v/>
      </c>
      <c r="G574" s="255" t="str">
        <f t="shared" ref="G574:G576" si="34">IF($D$577=0,"",IF(D574="[for completion]","",IF(D574="","",D574/$D$577)))</f>
        <v/>
      </c>
    </row>
    <row r="575" spans="1:7" x14ac:dyDescent="0.25">
      <c r="A575" s="328" t="s">
        <v>2284</v>
      </c>
      <c r="B575" s="268" t="s">
        <v>1539</v>
      </c>
      <c r="C575" s="300" t="s">
        <v>83</v>
      </c>
      <c r="D575" s="310" t="s">
        <v>83</v>
      </c>
      <c r="E575" s="269"/>
      <c r="F575" s="255" t="str">
        <f t="shared" si="33"/>
        <v/>
      </c>
      <c r="G575" s="255" t="str">
        <f t="shared" si="34"/>
        <v/>
      </c>
    </row>
    <row r="576" spans="1:7" x14ac:dyDescent="0.25">
      <c r="A576" s="328" t="s">
        <v>2285</v>
      </c>
      <c r="B576" s="266" t="s">
        <v>1954</v>
      </c>
      <c r="C576" s="300" t="s">
        <v>83</v>
      </c>
      <c r="D576" s="310" t="s">
        <v>83</v>
      </c>
      <c r="E576" s="269"/>
      <c r="F576" s="255" t="str">
        <f t="shared" si="33"/>
        <v/>
      </c>
      <c r="G576" s="255" t="str">
        <f t="shared" si="34"/>
        <v/>
      </c>
    </row>
    <row r="577" spans="1:7" x14ac:dyDescent="0.25">
      <c r="A577" s="328" t="s">
        <v>2286</v>
      </c>
      <c r="B577" s="268" t="s">
        <v>148</v>
      </c>
      <c r="C577" s="300">
        <f>SUM(C573:C576)</f>
        <v>0</v>
      </c>
      <c r="D577" s="310">
        <f>SUM(D573:D576)</f>
        <v>0</v>
      </c>
      <c r="E577" s="269"/>
      <c r="F577" s="263">
        <f>SUM(F573:F576)</f>
        <v>0</v>
      </c>
      <c r="G577" s="263">
        <f>SUM(G573:G576)</f>
        <v>0</v>
      </c>
    </row>
    <row r="578" spans="1:7" x14ac:dyDescent="0.25">
      <c r="A578" s="266"/>
      <c r="B578" s="266"/>
      <c r="C578" s="266"/>
      <c r="D578" s="266"/>
      <c r="E578" s="266"/>
      <c r="F578" s="266"/>
      <c r="G578" s="26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18" zoomScale="80" zoomScaleNormal="80" workbookViewId="0">
      <selection activeCell="C173" sqref="C17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6" t="s">
        <v>816</v>
      </c>
      <c r="B1" s="176"/>
      <c r="C1" s="64"/>
      <c r="D1" s="64"/>
      <c r="E1" s="64"/>
      <c r="F1" s="184" t="s">
        <v>1930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3217</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80">
        <v>7284</v>
      </c>
      <c r="E10" s="83"/>
      <c r="F10" s="83"/>
      <c r="H10"/>
      <c r="I10" s="83"/>
      <c r="L10" s="83"/>
      <c r="M10" s="83"/>
    </row>
    <row r="11" spans="1:14" outlineLevel="1" x14ac:dyDescent="0.25">
      <c r="A11" s="66" t="s">
        <v>822</v>
      </c>
      <c r="B11" s="95" t="s">
        <v>509</v>
      </c>
      <c r="C11" s="180">
        <v>2880</v>
      </c>
      <c r="E11" s="83"/>
      <c r="F11" s="83"/>
      <c r="H11"/>
      <c r="I11" s="83"/>
      <c r="L11" s="83"/>
      <c r="M11" s="83"/>
    </row>
    <row r="12" spans="1:14" outlineLevel="1" x14ac:dyDescent="0.25">
      <c r="A12" s="66" t="s">
        <v>823</v>
      </c>
      <c r="B12" s="95" t="s">
        <v>511</v>
      </c>
      <c r="C12" s="180"/>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9">
        <f>C37/D19*1000</f>
        <v>1668.1210102965404</v>
      </c>
      <c r="D19" s="80">
        <f>C10</f>
        <v>7284</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3238</v>
      </c>
      <c r="C22" s="179">
        <v>2977.9356109999999</v>
      </c>
      <c r="D22" s="180" t="s">
        <v>83</v>
      </c>
      <c r="E22" s="83"/>
      <c r="F22" s="193">
        <f>IF($C$37=0,"",IF(C22="[for completion]","",C22/$C$37))</f>
        <v>0.24508561050538166</v>
      </c>
      <c r="G22" s="193" t="str">
        <f>IF($D$37=0,"",IF(D22="[for completion]","",D22/$D$37))</f>
        <v/>
      </c>
      <c r="H22"/>
      <c r="I22" s="83"/>
      <c r="L22" s="83"/>
      <c r="M22" s="92"/>
      <c r="N22" s="92"/>
    </row>
    <row r="23" spans="1:14" x14ac:dyDescent="0.25">
      <c r="A23" s="66" t="s">
        <v>836</v>
      </c>
      <c r="B23" s="83" t="s">
        <v>3239</v>
      </c>
      <c r="C23" s="179">
        <v>3176.279192</v>
      </c>
      <c r="D23" s="180" t="s">
        <v>83</v>
      </c>
      <c r="E23" s="83"/>
      <c r="F23" s="193">
        <f t="shared" ref="F23:F36" si="0">IF($C$37=0,"",IF(C23="[for completion]","",C23/$C$37))</f>
        <v>0.26140938777566486</v>
      </c>
      <c r="G23" s="193" t="str">
        <f t="shared" ref="G23:G36" si="1">IF($D$37=0,"",IF(D23="[for completion]","",D23/$D$37))</f>
        <v/>
      </c>
      <c r="H23"/>
      <c r="I23" s="83"/>
      <c r="L23" s="83"/>
      <c r="M23" s="92"/>
      <c r="N23" s="92"/>
    </row>
    <row r="24" spans="1:14" x14ac:dyDescent="0.25">
      <c r="A24" s="66" t="s">
        <v>837</v>
      </c>
      <c r="B24" s="83" t="s">
        <v>3240</v>
      </c>
      <c r="C24" s="179">
        <v>5996.3786360000004</v>
      </c>
      <c r="D24" s="180" t="s">
        <v>83</v>
      </c>
      <c r="F24" s="193">
        <f t="shared" si="0"/>
        <v>0.49350500171895351</v>
      </c>
      <c r="G24" s="193" t="str">
        <f t="shared" si="1"/>
        <v/>
      </c>
      <c r="H24"/>
      <c r="I24" s="83"/>
      <c r="M24" s="92"/>
      <c r="N24" s="92"/>
    </row>
    <row r="25" spans="1:14" x14ac:dyDescent="0.25">
      <c r="A25" s="66" t="s">
        <v>838</v>
      </c>
      <c r="B25" s="83" t="s">
        <v>608</v>
      </c>
      <c r="C25" s="179" t="s">
        <v>83</v>
      </c>
      <c r="D25" s="180" t="s">
        <v>83</v>
      </c>
      <c r="E25" s="103"/>
      <c r="F25" s="193" t="str">
        <f t="shared" si="0"/>
        <v/>
      </c>
      <c r="G25" s="193" t="str">
        <f t="shared" si="1"/>
        <v/>
      </c>
      <c r="H25"/>
      <c r="I25" s="83"/>
      <c r="L25" s="103"/>
      <c r="M25" s="92"/>
      <c r="N25" s="92"/>
    </row>
    <row r="26" spans="1:14" x14ac:dyDescent="0.25">
      <c r="A26" s="66" t="s">
        <v>839</v>
      </c>
      <c r="B26" s="83" t="s">
        <v>608</v>
      </c>
      <c r="C26" s="179" t="s">
        <v>83</v>
      </c>
      <c r="D26" s="180" t="s">
        <v>83</v>
      </c>
      <c r="E26" s="103"/>
      <c r="F26" s="193" t="str">
        <f t="shared" si="0"/>
        <v/>
      </c>
      <c r="G26" s="193" t="str">
        <f t="shared" si="1"/>
        <v/>
      </c>
      <c r="H26"/>
      <c r="I26" s="83"/>
      <c r="L26" s="103"/>
      <c r="M26" s="92"/>
      <c r="N26" s="92"/>
    </row>
    <row r="27" spans="1:14" x14ac:dyDescent="0.25">
      <c r="A27" s="66" t="s">
        <v>840</v>
      </c>
      <c r="B27" s="83" t="s">
        <v>608</v>
      </c>
      <c r="C27" s="179" t="s">
        <v>83</v>
      </c>
      <c r="D27" s="180" t="s">
        <v>83</v>
      </c>
      <c r="E27" s="103"/>
      <c r="F27" s="193" t="str">
        <f t="shared" si="0"/>
        <v/>
      </c>
      <c r="G27" s="193" t="str">
        <f t="shared" si="1"/>
        <v/>
      </c>
      <c r="H27"/>
      <c r="I27" s="83"/>
      <c r="L27" s="103"/>
      <c r="M27" s="92"/>
      <c r="N27" s="92"/>
    </row>
    <row r="28" spans="1:14" x14ac:dyDescent="0.25">
      <c r="A28" s="66" t="s">
        <v>841</v>
      </c>
      <c r="B28" s="83" t="s">
        <v>608</v>
      </c>
      <c r="C28" s="179" t="s">
        <v>83</v>
      </c>
      <c r="D28" s="180" t="s">
        <v>83</v>
      </c>
      <c r="E28" s="103"/>
      <c r="F28" s="193" t="str">
        <f t="shared" si="0"/>
        <v/>
      </c>
      <c r="G28" s="193" t="str">
        <f t="shared" si="1"/>
        <v/>
      </c>
      <c r="H28"/>
      <c r="I28" s="83"/>
      <c r="L28" s="103"/>
      <c r="M28" s="92"/>
      <c r="N28" s="92"/>
    </row>
    <row r="29" spans="1:14" x14ac:dyDescent="0.25">
      <c r="A29" s="66" t="s">
        <v>842</v>
      </c>
      <c r="B29" s="83" t="s">
        <v>608</v>
      </c>
      <c r="C29" s="179" t="s">
        <v>83</v>
      </c>
      <c r="D29" s="180" t="s">
        <v>83</v>
      </c>
      <c r="E29" s="103"/>
      <c r="F29" s="193" t="str">
        <f t="shared" si="0"/>
        <v/>
      </c>
      <c r="G29" s="193" t="str">
        <f t="shared" si="1"/>
        <v/>
      </c>
      <c r="H29"/>
      <c r="I29" s="83"/>
      <c r="L29" s="103"/>
      <c r="M29" s="92"/>
      <c r="N29" s="92"/>
    </row>
    <row r="30" spans="1:14" x14ac:dyDescent="0.25">
      <c r="A30" s="66" t="s">
        <v>843</v>
      </c>
      <c r="B30" s="83" t="s">
        <v>608</v>
      </c>
      <c r="C30" s="179" t="s">
        <v>83</v>
      </c>
      <c r="D30" s="180" t="s">
        <v>83</v>
      </c>
      <c r="E30" s="103"/>
      <c r="F30" s="193" t="str">
        <f t="shared" si="0"/>
        <v/>
      </c>
      <c r="G30" s="193" t="str">
        <f t="shared" si="1"/>
        <v/>
      </c>
      <c r="H30"/>
      <c r="I30" s="83"/>
      <c r="L30" s="103"/>
      <c r="M30" s="92"/>
      <c r="N30" s="92"/>
    </row>
    <row r="31" spans="1:14" x14ac:dyDescent="0.25">
      <c r="A31" s="66" t="s">
        <v>844</v>
      </c>
      <c r="B31" s="83" t="s">
        <v>608</v>
      </c>
      <c r="C31" s="179" t="s">
        <v>83</v>
      </c>
      <c r="D31" s="180" t="s">
        <v>83</v>
      </c>
      <c r="E31" s="103"/>
      <c r="F31" s="193" t="str">
        <f t="shared" si="0"/>
        <v/>
      </c>
      <c r="G31" s="193" t="str">
        <f t="shared" si="1"/>
        <v/>
      </c>
      <c r="H31"/>
      <c r="I31" s="83"/>
      <c r="L31" s="103"/>
      <c r="M31" s="92"/>
      <c r="N31" s="92"/>
    </row>
    <row r="32" spans="1:14" x14ac:dyDescent="0.25">
      <c r="A32" s="66" t="s">
        <v>845</v>
      </c>
      <c r="B32" s="83" t="s">
        <v>608</v>
      </c>
      <c r="C32" s="179" t="s">
        <v>83</v>
      </c>
      <c r="D32" s="180" t="s">
        <v>83</v>
      </c>
      <c r="E32" s="103"/>
      <c r="F32" s="193" t="str">
        <f t="shared" si="0"/>
        <v/>
      </c>
      <c r="G32" s="193" t="str">
        <f t="shared" si="1"/>
        <v/>
      </c>
      <c r="H32"/>
      <c r="I32" s="83"/>
      <c r="L32" s="103"/>
      <c r="M32" s="92"/>
      <c r="N32" s="92"/>
    </row>
    <row r="33" spans="1:14" x14ac:dyDescent="0.25">
      <c r="A33" s="66" t="s">
        <v>846</v>
      </c>
      <c r="B33" s="83" t="s">
        <v>608</v>
      </c>
      <c r="C33" s="179" t="s">
        <v>83</v>
      </c>
      <c r="D33" s="180" t="s">
        <v>83</v>
      </c>
      <c r="E33" s="103"/>
      <c r="F33" s="193" t="str">
        <f t="shared" si="0"/>
        <v/>
      </c>
      <c r="G33" s="193" t="str">
        <f t="shared" si="1"/>
        <v/>
      </c>
      <c r="H33"/>
      <c r="I33" s="83"/>
      <c r="L33" s="103"/>
      <c r="M33" s="92"/>
      <c r="N33" s="92"/>
    </row>
    <row r="34" spans="1:14" x14ac:dyDescent="0.25">
      <c r="A34" s="66" t="s">
        <v>847</v>
      </c>
      <c r="B34" s="83" t="s">
        <v>608</v>
      </c>
      <c r="C34" s="179" t="s">
        <v>83</v>
      </c>
      <c r="D34" s="180" t="s">
        <v>83</v>
      </c>
      <c r="E34" s="103"/>
      <c r="F34" s="193" t="str">
        <f t="shared" si="0"/>
        <v/>
      </c>
      <c r="G34" s="193" t="str">
        <f t="shared" si="1"/>
        <v/>
      </c>
      <c r="H34"/>
      <c r="I34" s="83"/>
      <c r="L34" s="103"/>
      <c r="M34" s="92"/>
      <c r="N34" s="92"/>
    </row>
    <row r="35" spans="1:14" x14ac:dyDescent="0.25">
      <c r="A35" s="66" t="s">
        <v>848</v>
      </c>
      <c r="B35" s="83" t="s">
        <v>608</v>
      </c>
      <c r="C35" s="179" t="s">
        <v>83</v>
      </c>
      <c r="D35" s="180" t="s">
        <v>83</v>
      </c>
      <c r="E35" s="103"/>
      <c r="F35" s="193" t="str">
        <f t="shared" si="0"/>
        <v/>
      </c>
      <c r="G35" s="193" t="str">
        <f t="shared" si="1"/>
        <v/>
      </c>
      <c r="H35"/>
      <c r="I35" s="83"/>
      <c r="L35" s="103"/>
      <c r="M35" s="92"/>
      <c r="N35" s="92"/>
    </row>
    <row r="36" spans="1:14" x14ac:dyDescent="0.25">
      <c r="A36" s="66" t="s">
        <v>849</v>
      </c>
      <c r="B36" s="83" t="s">
        <v>608</v>
      </c>
      <c r="C36" s="179" t="s">
        <v>83</v>
      </c>
      <c r="D36" s="180" t="s">
        <v>83</v>
      </c>
      <c r="E36" s="103"/>
      <c r="F36" s="193" t="str">
        <f t="shared" si="0"/>
        <v/>
      </c>
      <c r="G36" s="193" t="str">
        <f t="shared" si="1"/>
        <v/>
      </c>
      <c r="H36"/>
      <c r="I36" s="83"/>
      <c r="L36" s="103"/>
      <c r="M36" s="92"/>
      <c r="N36" s="92"/>
    </row>
    <row r="37" spans="1:14" x14ac:dyDescent="0.25">
      <c r="A37" s="66" t="s">
        <v>850</v>
      </c>
      <c r="B37" s="93" t="s">
        <v>148</v>
      </c>
      <c r="C37" s="181">
        <f>SUM(C22:C36)</f>
        <v>12150.593439</v>
      </c>
      <c r="D37" s="91">
        <f>SUM(D22:D36)</f>
        <v>0</v>
      </c>
      <c r="E37" s="103"/>
      <c r="F37" s="194">
        <f>SUM(F22:F36)</f>
        <v>1</v>
      </c>
      <c r="G37" s="194">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9">
        <v>11796.813215</v>
      </c>
      <c r="E39" s="118"/>
      <c r="F39" s="193">
        <f>IF($C$42=0,"",IF(C39="[for completion]","",C39/$C$42))</f>
        <v>0.97088370812940306</v>
      </c>
      <c r="G39" s="91"/>
      <c r="H39"/>
      <c r="I39" s="83"/>
      <c r="L39" s="118"/>
      <c r="M39" s="92"/>
      <c r="N39" s="91"/>
    </row>
    <row r="40" spans="1:14" x14ac:dyDescent="0.25">
      <c r="A40" s="66" t="s">
        <v>854</v>
      </c>
      <c r="B40" s="83" t="s">
        <v>855</v>
      </c>
      <c r="C40" s="179">
        <v>353.78022499999997</v>
      </c>
      <c r="E40" s="118"/>
      <c r="F40" s="193">
        <f>IF($C$42=0,"",IF(C40="[for completion]","",C40/$C$42))</f>
        <v>2.9116291870596896E-2</v>
      </c>
      <c r="G40" s="91"/>
      <c r="H40"/>
      <c r="I40" s="83"/>
      <c r="L40" s="118"/>
      <c r="M40" s="92"/>
      <c r="N40" s="91"/>
    </row>
    <row r="41" spans="1:14" x14ac:dyDescent="0.25">
      <c r="A41" s="66" t="s">
        <v>856</v>
      </c>
      <c r="B41" s="83" t="s">
        <v>146</v>
      </c>
      <c r="C41" s="179">
        <v>0</v>
      </c>
      <c r="E41" s="103"/>
      <c r="F41" s="193">
        <f>IF($C$42=0,"",IF(C41="[for completion]","",C41/$C$42))</f>
        <v>0</v>
      </c>
      <c r="G41" s="91"/>
      <c r="H41"/>
      <c r="I41" s="83"/>
      <c r="L41" s="103"/>
      <c r="M41" s="92"/>
      <c r="N41" s="91"/>
    </row>
    <row r="42" spans="1:14" x14ac:dyDescent="0.25">
      <c r="A42" s="66" t="s">
        <v>857</v>
      </c>
      <c r="B42" s="93" t="s">
        <v>148</v>
      </c>
      <c r="C42" s="181">
        <f>SUM(C39:C41)</f>
        <v>12150.593440000001</v>
      </c>
      <c r="D42" s="83"/>
      <c r="E42" s="103"/>
      <c r="F42" s="194">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3">
        <f>SUM(C50:C76)</f>
        <v>0.99356604050720065</v>
      </c>
      <c r="G49" s="66"/>
      <c r="H49"/>
      <c r="I49" s="72"/>
      <c r="N49" s="66"/>
    </row>
    <row r="50" spans="1:14" x14ac:dyDescent="0.25">
      <c r="A50" s="66" t="s">
        <v>864</v>
      </c>
      <c r="B50" s="66" t="s">
        <v>529</v>
      </c>
      <c r="C50" s="173">
        <v>8.2365433015621128E-3</v>
      </c>
      <c r="G50" s="66"/>
      <c r="H50"/>
      <c r="N50" s="66"/>
    </row>
    <row r="51" spans="1:14" x14ac:dyDescent="0.25">
      <c r="A51" s="66" t="s">
        <v>865</v>
      </c>
      <c r="B51" s="66" t="s">
        <v>531</v>
      </c>
      <c r="C51" s="173">
        <v>6.4140696823787452E-3</v>
      </c>
      <c r="G51" s="66"/>
      <c r="H51"/>
      <c r="N51" s="66"/>
    </row>
    <row r="52" spans="1:14" x14ac:dyDescent="0.25">
      <c r="A52" s="66" t="s">
        <v>866</v>
      </c>
      <c r="B52" s="66" t="s">
        <v>533</v>
      </c>
      <c r="C52" s="173">
        <v>0</v>
      </c>
      <c r="G52" s="66"/>
      <c r="H52"/>
      <c r="N52" s="66"/>
    </row>
    <row r="53" spans="1:14" x14ac:dyDescent="0.25">
      <c r="A53" s="66" t="s">
        <v>867</v>
      </c>
      <c r="B53" s="66" t="s">
        <v>535</v>
      </c>
      <c r="C53" s="173">
        <v>0</v>
      </c>
      <c r="G53" s="66"/>
      <c r="H53"/>
      <c r="N53" s="66"/>
    </row>
    <row r="54" spans="1:14" x14ac:dyDescent="0.25">
      <c r="A54" s="66" t="s">
        <v>868</v>
      </c>
      <c r="B54" s="66" t="s">
        <v>537</v>
      </c>
      <c r="C54" s="173">
        <v>0</v>
      </c>
      <c r="G54" s="66"/>
      <c r="H54"/>
      <c r="N54" s="66"/>
    </row>
    <row r="55" spans="1:14" x14ac:dyDescent="0.25">
      <c r="A55" s="66" t="s">
        <v>869</v>
      </c>
      <c r="B55" s="66" t="s">
        <v>2472</v>
      </c>
      <c r="C55" s="173">
        <v>0</v>
      </c>
      <c r="G55" s="66"/>
      <c r="H55"/>
      <c r="N55" s="66"/>
    </row>
    <row r="56" spans="1:14" x14ac:dyDescent="0.25">
      <c r="A56" s="66" t="s">
        <v>870</v>
      </c>
      <c r="B56" s="66" t="s">
        <v>540</v>
      </c>
      <c r="C56" s="173">
        <v>7.3032441950673351E-3</v>
      </c>
      <c r="G56" s="66"/>
      <c r="H56"/>
      <c r="N56" s="66"/>
    </row>
    <row r="57" spans="1:14" x14ac:dyDescent="0.25">
      <c r="A57" s="66" t="s">
        <v>871</v>
      </c>
      <c r="B57" s="66" t="s">
        <v>542</v>
      </c>
      <c r="C57" s="173">
        <v>0</v>
      </c>
      <c r="G57" s="66"/>
      <c r="H57"/>
      <c r="N57" s="66"/>
    </row>
    <row r="58" spans="1:14" x14ac:dyDescent="0.25">
      <c r="A58" s="66" t="s">
        <v>872</v>
      </c>
      <c r="B58" s="66" t="s">
        <v>544</v>
      </c>
      <c r="C58" s="173">
        <v>0</v>
      </c>
      <c r="G58" s="66"/>
      <c r="H58"/>
      <c r="N58" s="66"/>
    </row>
    <row r="59" spans="1:14" x14ac:dyDescent="0.25">
      <c r="A59" s="66" t="s">
        <v>873</v>
      </c>
      <c r="B59" s="66" t="s">
        <v>546</v>
      </c>
      <c r="C59" s="173">
        <v>3.388571036196943E-3</v>
      </c>
      <c r="G59" s="66"/>
      <c r="H59"/>
      <c r="N59" s="66"/>
    </row>
    <row r="60" spans="1:14" x14ac:dyDescent="0.25">
      <c r="A60" s="66" t="s">
        <v>874</v>
      </c>
      <c r="B60" s="66" t="s">
        <v>548</v>
      </c>
      <c r="C60" s="173">
        <v>0.95230810100681862</v>
      </c>
      <c r="G60" s="66"/>
      <c r="H60"/>
      <c r="N60" s="66"/>
    </row>
    <row r="61" spans="1:14" x14ac:dyDescent="0.25">
      <c r="A61" s="66" t="s">
        <v>875</v>
      </c>
      <c r="B61" s="66" t="s">
        <v>550</v>
      </c>
      <c r="C61" s="173">
        <v>0</v>
      </c>
      <c r="G61" s="66"/>
      <c r="H61"/>
      <c r="N61" s="66"/>
    </row>
    <row r="62" spans="1:14" x14ac:dyDescent="0.25">
      <c r="A62" s="66" t="s">
        <v>876</v>
      </c>
      <c r="B62" s="66" t="s">
        <v>552</v>
      </c>
      <c r="C62" s="173">
        <v>1.072940845683743E-3</v>
      </c>
      <c r="G62" s="66"/>
      <c r="H62"/>
      <c r="N62" s="66"/>
    </row>
    <row r="63" spans="1:14" x14ac:dyDescent="0.25">
      <c r="A63" s="66" t="s">
        <v>877</v>
      </c>
      <c r="B63" s="66" t="s">
        <v>554</v>
      </c>
      <c r="C63" s="173">
        <v>0</v>
      </c>
      <c r="G63" s="66"/>
      <c r="H63"/>
      <c r="N63" s="66"/>
    </row>
    <row r="64" spans="1:14" x14ac:dyDescent="0.25">
      <c r="A64" s="66" t="s">
        <v>878</v>
      </c>
      <c r="B64" s="66" t="s">
        <v>556</v>
      </c>
      <c r="C64" s="173">
        <v>0</v>
      </c>
      <c r="G64" s="66"/>
      <c r="H64"/>
      <c r="N64" s="66"/>
    </row>
    <row r="65" spans="1:14" x14ac:dyDescent="0.25">
      <c r="A65" s="66" t="s">
        <v>879</v>
      </c>
      <c r="B65" s="66" t="s">
        <v>3</v>
      </c>
      <c r="C65" s="173">
        <v>0</v>
      </c>
      <c r="G65" s="66"/>
      <c r="H65"/>
      <c r="N65" s="66"/>
    </row>
    <row r="66" spans="1:14" x14ac:dyDescent="0.25">
      <c r="A66" s="66" t="s">
        <v>880</v>
      </c>
      <c r="B66" s="66" t="s">
        <v>559</v>
      </c>
      <c r="C66" s="173">
        <v>0</v>
      </c>
      <c r="G66" s="66"/>
      <c r="H66"/>
      <c r="N66" s="66"/>
    </row>
    <row r="67" spans="1:14" x14ac:dyDescent="0.25">
      <c r="A67" s="66" t="s">
        <v>881</v>
      </c>
      <c r="B67" s="66" t="s">
        <v>561</v>
      </c>
      <c r="C67" s="173">
        <v>0</v>
      </c>
      <c r="G67" s="66"/>
      <c r="H67"/>
      <c r="N67" s="66"/>
    </row>
    <row r="68" spans="1:14" x14ac:dyDescent="0.25">
      <c r="A68" s="66" t="s">
        <v>882</v>
      </c>
      <c r="B68" s="66" t="s">
        <v>563</v>
      </c>
      <c r="C68" s="173">
        <v>0</v>
      </c>
      <c r="G68" s="66"/>
      <c r="H68"/>
      <c r="N68" s="66"/>
    </row>
    <row r="69" spans="1:14" x14ac:dyDescent="0.25">
      <c r="A69" s="273" t="s">
        <v>883</v>
      </c>
      <c r="B69" s="66" t="s">
        <v>565</v>
      </c>
      <c r="C69" s="173">
        <v>0</v>
      </c>
      <c r="G69" s="66"/>
      <c r="H69"/>
      <c r="N69" s="66"/>
    </row>
    <row r="70" spans="1:14" x14ac:dyDescent="0.25">
      <c r="A70" s="273" t="s">
        <v>884</v>
      </c>
      <c r="B70" s="66" t="s">
        <v>567</v>
      </c>
      <c r="C70" s="173">
        <v>3.1274192648097872E-3</v>
      </c>
      <c r="G70" s="66"/>
      <c r="H70"/>
      <c r="N70" s="66"/>
    </row>
    <row r="71" spans="1:14" x14ac:dyDescent="0.25">
      <c r="A71" s="273" t="s">
        <v>885</v>
      </c>
      <c r="B71" s="66" t="s">
        <v>569</v>
      </c>
      <c r="C71" s="173">
        <v>0</v>
      </c>
      <c r="G71" s="66"/>
      <c r="H71"/>
      <c r="N71" s="66"/>
    </row>
    <row r="72" spans="1:14" x14ac:dyDescent="0.25">
      <c r="A72" s="273" t="s">
        <v>886</v>
      </c>
      <c r="B72" s="66" t="s">
        <v>571</v>
      </c>
      <c r="C72" s="173">
        <v>0</v>
      </c>
      <c r="G72" s="66"/>
      <c r="H72"/>
      <c r="N72" s="66"/>
    </row>
    <row r="73" spans="1:14" x14ac:dyDescent="0.25">
      <c r="A73" s="273" t="s">
        <v>887</v>
      </c>
      <c r="B73" s="66" t="s">
        <v>573</v>
      </c>
      <c r="C73" s="173">
        <v>0</v>
      </c>
      <c r="G73" s="66"/>
      <c r="H73"/>
      <c r="N73" s="66"/>
    </row>
    <row r="74" spans="1:14" x14ac:dyDescent="0.25">
      <c r="A74" s="273" t="s">
        <v>888</v>
      </c>
      <c r="B74" s="66" t="s">
        <v>575</v>
      </c>
      <c r="C74" s="173">
        <v>1.646010139373572E-3</v>
      </c>
      <c r="G74" s="66"/>
      <c r="H74"/>
      <c r="N74" s="66"/>
    </row>
    <row r="75" spans="1:14" x14ac:dyDescent="0.25">
      <c r="A75" s="273" t="s">
        <v>889</v>
      </c>
      <c r="B75" s="66" t="s">
        <v>577</v>
      </c>
      <c r="C75" s="173">
        <v>3.292020278747144E-3</v>
      </c>
      <c r="G75" s="66"/>
      <c r="H75"/>
      <c r="N75" s="66"/>
    </row>
    <row r="76" spans="1:14" x14ac:dyDescent="0.25">
      <c r="A76" s="273" t="s">
        <v>890</v>
      </c>
      <c r="B76" s="66" t="s">
        <v>6</v>
      </c>
      <c r="C76" s="173">
        <v>6.7771207565625801E-3</v>
      </c>
      <c r="G76" s="66"/>
      <c r="H76"/>
      <c r="N76" s="66"/>
    </row>
    <row r="77" spans="1:14" x14ac:dyDescent="0.25">
      <c r="A77" s="273" t="s">
        <v>891</v>
      </c>
      <c r="B77" s="115" t="s">
        <v>318</v>
      </c>
      <c r="C77" s="173">
        <f>SUM(C78:C80)</f>
        <v>0</v>
      </c>
      <c r="G77" s="66"/>
      <c r="H77"/>
      <c r="I77" s="72"/>
      <c r="N77" s="66"/>
    </row>
    <row r="78" spans="1:14" x14ac:dyDescent="0.25">
      <c r="A78" s="273" t="s">
        <v>892</v>
      </c>
      <c r="B78" s="66" t="s">
        <v>583</v>
      </c>
      <c r="C78" s="173">
        <v>0</v>
      </c>
      <c r="G78" s="66"/>
      <c r="H78"/>
      <c r="N78" s="66"/>
    </row>
    <row r="79" spans="1:14" x14ac:dyDescent="0.25">
      <c r="A79" s="273" t="s">
        <v>893</v>
      </c>
      <c r="B79" s="66" t="s">
        <v>585</v>
      </c>
      <c r="C79" s="173">
        <v>0</v>
      </c>
      <c r="G79" s="66"/>
      <c r="H79"/>
      <c r="N79" s="66"/>
    </row>
    <row r="80" spans="1:14" x14ac:dyDescent="0.25">
      <c r="A80" s="273" t="s">
        <v>894</v>
      </c>
      <c r="B80" s="66" t="s">
        <v>2</v>
      </c>
      <c r="C80" s="173">
        <v>0</v>
      </c>
      <c r="G80" s="66"/>
      <c r="H80"/>
      <c r="N80" s="66"/>
    </row>
    <row r="81" spans="1:14" x14ac:dyDescent="0.25">
      <c r="A81" s="273" t="s">
        <v>895</v>
      </c>
      <c r="B81" s="115" t="s">
        <v>146</v>
      </c>
      <c r="C81" s="173">
        <f>SUM(C82:C92)</f>
        <v>6.4339594927993867E-3</v>
      </c>
      <c r="G81" s="66"/>
      <c r="H81"/>
      <c r="I81" s="72"/>
      <c r="N81" s="66"/>
    </row>
    <row r="82" spans="1:14" x14ac:dyDescent="0.25">
      <c r="A82" s="273" t="s">
        <v>896</v>
      </c>
      <c r="B82" s="83" t="s">
        <v>320</v>
      </c>
      <c r="C82" s="173">
        <v>5.3878217001216543E-3</v>
      </c>
      <c r="G82" s="66"/>
      <c r="H82"/>
      <c r="I82" s="83"/>
      <c r="N82" s="66"/>
    </row>
    <row r="83" spans="1:14" x14ac:dyDescent="0.25">
      <c r="A83" s="273" t="s">
        <v>897</v>
      </c>
      <c r="B83" s="273" t="s">
        <v>580</v>
      </c>
      <c r="C83" s="173">
        <v>2.226712640483732E-4</v>
      </c>
      <c r="D83" s="273"/>
      <c r="E83" s="273"/>
      <c r="F83" s="273"/>
      <c r="G83" s="273"/>
      <c r="H83" s="256"/>
      <c r="I83" s="259"/>
      <c r="J83" s="273"/>
      <c r="K83" s="273"/>
      <c r="L83" s="273"/>
      <c r="M83" s="273"/>
      <c r="N83" s="273"/>
    </row>
    <row r="84" spans="1:14" x14ac:dyDescent="0.25">
      <c r="A84" s="273" t="s">
        <v>898</v>
      </c>
      <c r="B84" s="83" t="s">
        <v>322</v>
      </c>
      <c r="C84" s="173">
        <v>0</v>
      </c>
      <c r="G84" s="66"/>
      <c r="H84"/>
      <c r="I84" s="83"/>
      <c r="N84" s="66"/>
    </row>
    <row r="85" spans="1:14" x14ac:dyDescent="0.25">
      <c r="A85" s="273" t="s">
        <v>899</v>
      </c>
      <c r="B85" s="83" t="s">
        <v>324</v>
      </c>
      <c r="C85" s="173">
        <v>0</v>
      </c>
      <c r="G85" s="66"/>
      <c r="H85"/>
      <c r="I85" s="83"/>
      <c r="N85" s="66"/>
    </row>
    <row r="86" spans="1:14" x14ac:dyDescent="0.25">
      <c r="A86" s="273" t="s">
        <v>900</v>
      </c>
      <c r="B86" s="83" t="s">
        <v>12</v>
      </c>
      <c r="C86" s="173">
        <v>0</v>
      </c>
      <c r="G86" s="66"/>
      <c r="H86"/>
      <c r="I86" s="83"/>
      <c r="N86" s="66"/>
    </row>
    <row r="87" spans="1:14" x14ac:dyDescent="0.25">
      <c r="A87" s="273" t="s">
        <v>901</v>
      </c>
      <c r="B87" s="83" t="s">
        <v>327</v>
      </c>
      <c r="C87" s="173">
        <v>0</v>
      </c>
      <c r="G87" s="66"/>
      <c r="H87"/>
      <c r="I87" s="83"/>
      <c r="N87" s="66"/>
    </row>
    <row r="88" spans="1:14" x14ac:dyDescent="0.25">
      <c r="A88" s="273" t="s">
        <v>902</v>
      </c>
      <c r="B88" s="83" t="s">
        <v>329</v>
      </c>
      <c r="C88" s="173">
        <v>0</v>
      </c>
      <c r="G88" s="66"/>
      <c r="H88"/>
      <c r="I88" s="83"/>
      <c r="N88" s="66"/>
    </row>
    <row r="89" spans="1:14" x14ac:dyDescent="0.25">
      <c r="A89" s="273" t="s">
        <v>903</v>
      </c>
      <c r="B89" s="83" t="s">
        <v>331</v>
      </c>
      <c r="C89" s="173">
        <v>0</v>
      </c>
      <c r="G89" s="66"/>
      <c r="H89"/>
      <c r="I89" s="83"/>
      <c r="N89" s="66"/>
    </row>
    <row r="90" spans="1:14" x14ac:dyDescent="0.25">
      <c r="A90" s="273" t="s">
        <v>904</v>
      </c>
      <c r="B90" s="83" t="s">
        <v>333</v>
      </c>
      <c r="C90" s="173">
        <v>0</v>
      </c>
      <c r="G90" s="66"/>
      <c r="H90"/>
      <c r="I90" s="83"/>
      <c r="N90" s="66"/>
    </row>
    <row r="91" spans="1:14" x14ac:dyDescent="0.25">
      <c r="A91" s="273" t="s">
        <v>905</v>
      </c>
      <c r="B91" s="83" t="s">
        <v>335</v>
      </c>
      <c r="C91" s="173">
        <v>8.2346652862935938E-4</v>
      </c>
      <c r="G91" s="66"/>
      <c r="H91"/>
      <c r="I91" s="83"/>
      <c r="N91" s="66"/>
    </row>
    <row r="92" spans="1:14" x14ac:dyDescent="0.25">
      <c r="A92" s="273" t="s">
        <v>906</v>
      </c>
      <c r="B92" s="83" t="s">
        <v>146</v>
      </c>
      <c r="C92" s="173">
        <v>0</v>
      </c>
      <c r="G92" s="66"/>
      <c r="H92"/>
      <c r="I92" s="83"/>
      <c r="N92" s="66"/>
    </row>
    <row r="93" spans="1:14" outlineLevel="1" x14ac:dyDescent="0.25">
      <c r="A93" s="66" t="s">
        <v>907</v>
      </c>
      <c r="B93" s="95" t="s">
        <v>150</v>
      </c>
      <c r="C93" s="173"/>
      <c r="G93" s="66"/>
      <c r="H93"/>
      <c r="I93" s="83"/>
      <c r="N93" s="66"/>
    </row>
    <row r="94" spans="1:14" outlineLevel="1" x14ac:dyDescent="0.25">
      <c r="A94" s="66" t="s">
        <v>908</v>
      </c>
      <c r="B94" s="95" t="s">
        <v>150</v>
      </c>
      <c r="C94" s="173"/>
      <c r="G94" s="66"/>
      <c r="H94"/>
      <c r="I94" s="83"/>
      <c r="N94" s="66"/>
    </row>
    <row r="95" spans="1:14" outlineLevel="1" x14ac:dyDescent="0.25">
      <c r="A95" s="66" t="s">
        <v>909</v>
      </c>
      <c r="B95" s="95" t="s">
        <v>150</v>
      </c>
      <c r="C95" s="173"/>
      <c r="G95" s="66"/>
      <c r="H95"/>
      <c r="I95" s="83"/>
      <c r="N95" s="66"/>
    </row>
    <row r="96" spans="1:14" outlineLevel="1" x14ac:dyDescent="0.25">
      <c r="A96" s="66" t="s">
        <v>910</v>
      </c>
      <c r="B96" s="95" t="s">
        <v>150</v>
      </c>
      <c r="C96" s="173"/>
      <c r="G96" s="66"/>
      <c r="H96"/>
      <c r="I96" s="83"/>
      <c r="N96" s="66"/>
    </row>
    <row r="97" spans="1:14" outlineLevel="1" x14ac:dyDescent="0.25">
      <c r="A97" s="66" t="s">
        <v>911</v>
      </c>
      <c r="B97" s="95" t="s">
        <v>150</v>
      </c>
      <c r="C97" s="173"/>
      <c r="G97" s="66"/>
      <c r="H97"/>
      <c r="I97" s="83"/>
      <c r="N97" s="66"/>
    </row>
    <row r="98" spans="1:14" outlineLevel="1" x14ac:dyDescent="0.25">
      <c r="A98" s="66" t="s">
        <v>912</v>
      </c>
      <c r="B98" s="95" t="s">
        <v>150</v>
      </c>
      <c r="C98" s="173"/>
      <c r="G98" s="66"/>
      <c r="H98"/>
      <c r="I98" s="83"/>
      <c r="N98" s="66"/>
    </row>
    <row r="99" spans="1:14" outlineLevel="1" x14ac:dyDescent="0.25">
      <c r="A99" s="66" t="s">
        <v>913</v>
      </c>
      <c r="B99" s="95" t="s">
        <v>150</v>
      </c>
      <c r="C99" s="173"/>
      <c r="G99" s="66"/>
      <c r="H99"/>
      <c r="I99" s="83"/>
      <c r="N99" s="66"/>
    </row>
    <row r="100" spans="1:14" outlineLevel="1" x14ac:dyDescent="0.25">
      <c r="A100" s="66" t="s">
        <v>914</v>
      </c>
      <c r="B100" s="95" t="s">
        <v>150</v>
      </c>
      <c r="C100" s="173"/>
      <c r="G100" s="66"/>
      <c r="H100"/>
      <c r="I100" s="83"/>
      <c r="N100" s="66"/>
    </row>
    <row r="101" spans="1:14" outlineLevel="1" x14ac:dyDescent="0.25">
      <c r="A101" s="66" t="s">
        <v>915</v>
      </c>
      <c r="B101" s="95" t="s">
        <v>150</v>
      </c>
      <c r="C101" s="173"/>
      <c r="G101" s="66"/>
      <c r="H101"/>
      <c r="I101" s="83"/>
      <c r="N101" s="66"/>
    </row>
    <row r="102" spans="1:14" outlineLevel="1" x14ac:dyDescent="0.25">
      <c r="A102" s="66" t="s">
        <v>916</v>
      </c>
      <c r="B102" s="95" t="s">
        <v>150</v>
      </c>
      <c r="C102" s="173"/>
      <c r="G102" s="66"/>
      <c r="H102"/>
      <c r="I102" s="83"/>
      <c r="N102" s="66"/>
    </row>
    <row r="103" spans="1:14" ht="15" customHeight="1" x14ac:dyDescent="0.25">
      <c r="A103" s="85"/>
      <c r="B103" s="187" t="s">
        <v>1445</v>
      </c>
      <c r="C103" s="174" t="s">
        <v>831</v>
      </c>
      <c r="D103" s="85"/>
      <c r="E103" s="87"/>
      <c r="F103" s="85"/>
      <c r="G103" s="88"/>
      <c r="H103"/>
      <c r="I103" s="116"/>
      <c r="J103" s="80"/>
      <c r="K103" s="80"/>
      <c r="L103" s="72"/>
      <c r="M103" s="80"/>
      <c r="N103" s="99"/>
    </row>
    <row r="104" spans="1:14" x14ac:dyDescent="0.25">
      <c r="A104" s="66" t="s">
        <v>917</v>
      </c>
      <c r="B104" s="83" t="s">
        <v>3218</v>
      </c>
      <c r="C104" s="173">
        <v>0.44490000000000002</v>
      </c>
      <c r="G104" s="66"/>
      <c r="H104"/>
      <c r="I104" s="83"/>
      <c r="N104" s="66"/>
    </row>
    <row r="105" spans="1:14" x14ac:dyDescent="0.25">
      <c r="A105" s="66" t="s">
        <v>918</v>
      </c>
      <c r="B105" s="83" t="s">
        <v>3219</v>
      </c>
      <c r="C105" s="173">
        <v>1.7100000000000001E-2</v>
      </c>
      <c r="G105" s="66"/>
      <c r="H105"/>
      <c r="I105" s="83"/>
      <c r="N105" s="66"/>
    </row>
    <row r="106" spans="1:14" x14ac:dyDescent="0.25">
      <c r="A106" s="66" t="s">
        <v>919</v>
      </c>
      <c r="B106" s="83" t="s">
        <v>3220</v>
      </c>
      <c r="C106" s="173">
        <v>0.157</v>
      </c>
      <c r="G106" s="66"/>
      <c r="H106"/>
      <c r="I106" s="83"/>
      <c r="N106" s="66"/>
    </row>
    <row r="107" spans="1:14" x14ac:dyDescent="0.25">
      <c r="A107" s="66" t="s">
        <v>920</v>
      </c>
      <c r="B107" s="83" t="s">
        <v>3221</v>
      </c>
      <c r="C107" s="173">
        <v>6.9999999999999999E-4</v>
      </c>
      <c r="G107" s="66"/>
      <c r="H107"/>
      <c r="I107" s="83"/>
      <c r="N107" s="66"/>
    </row>
    <row r="108" spans="1:14" x14ac:dyDescent="0.25">
      <c r="A108" s="66" t="s">
        <v>921</v>
      </c>
      <c r="B108" s="83" t="s">
        <v>3222</v>
      </c>
      <c r="C108" s="173">
        <v>1.0999999999999999E-2</v>
      </c>
      <c r="G108" s="66"/>
      <c r="H108"/>
      <c r="I108" s="83"/>
      <c r="N108" s="66"/>
    </row>
    <row r="109" spans="1:14" x14ac:dyDescent="0.25">
      <c r="A109" s="66" t="s">
        <v>922</v>
      </c>
      <c r="B109" s="83" t="s">
        <v>3223</v>
      </c>
      <c r="C109" s="173">
        <v>2.5000000000000001E-3</v>
      </c>
      <c r="G109" s="66"/>
      <c r="H109"/>
      <c r="I109" s="83"/>
      <c r="N109" s="66"/>
    </row>
    <row r="110" spans="1:14" x14ac:dyDescent="0.25">
      <c r="A110" s="66" t="s">
        <v>923</v>
      </c>
      <c r="B110" s="83" t="s">
        <v>3224</v>
      </c>
      <c r="C110" s="173">
        <v>3.09E-2</v>
      </c>
      <c r="G110" s="66"/>
      <c r="H110"/>
      <c r="I110" s="83"/>
      <c r="N110" s="66"/>
    </row>
    <row r="111" spans="1:14" x14ac:dyDescent="0.25">
      <c r="A111" s="66" t="s">
        <v>924</v>
      </c>
      <c r="B111" s="83" t="s">
        <v>3225</v>
      </c>
      <c r="C111" s="173">
        <v>6.3600000000000004E-2</v>
      </c>
      <c r="G111" s="66"/>
      <c r="H111"/>
      <c r="I111" s="83"/>
      <c r="N111" s="66"/>
    </row>
    <row r="112" spans="1:14" x14ac:dyDescent="0.25">
      <c r="A112" s="66" t="s">
        <v>925</v>
      </c>
      <c r="B112" s="83" t="s">
        <v>3226</v>
      </c>
      <c r="C112" s="173">
        <v>6.1999999999999998E-3</v>
      </c>
      <c r="G112" s="66"/>
      <c r="H112"/>
      <c r="I112" s="83"/>
      <c r="N112" s="66"/>
    </row>
    <row r="113" spans="1:14" x14ac:dyDescent="0.25">
      <c r="A113" s="66" t="s">
        <v>926</v>
      </c>
      <c r="B113" s="83" t="s">
        <v>3227</v>
      </c>
      <c r="C113" s="173">
        <v>0.13850000000000001</v>
      </c>
      <c r="G113" s="66"/>
      <c r="H113"/>
      <c r="I113" s="83"/>
      <c r="N113" s="66"/>
    </row>
    <row r="114" spans="1:14" x14ac:dyDescent="0.25">
      <c r="A114" s="66" t="s">
        <v>927</v>
      </c>
      <c r="B114" s="83" t="s">
        <v>3228</v>
      </c>
      <c r="C114" s="173">
        <v>8.5800000000000001E-2</v>
      </c>
      <c r="G114" s="66"/>
      <c r="H114"/>
      <c r="I114" s="83"/>
      <c r="N114" s="66"/>
    </row>
    <row r="115" spans="1:14" x14ac:dyDescent="0.25">
      <c r="A115" s="66" t="s">
        <v>928</v>
      </c>
      <c r="B115" s="83" t="s">
        <v>3229</v>
      </c>
      <c r="C115" s="173">
        <v>1.9800000000000002E-2</v>
      </c>
      <c r="G115" s="66"/>
      <c r="H115"/>
      <c r="I115" s="83"/>
      <c r="N115" s="66"/>
    </row>
    <row r="116" spans="1:14" x14ac:dyDescent="0.25">
      <c r="A116" s="66" t="s">
        <v>929</v>
      </c>
      <c r="B116" s="83" t="s">
        <v>3230</v>
      </c>
      <c r="C116" s="173">
        <v>3.2000000000000002E-3</v>
      </c>
      <c r="G116" s="66"/>
      <c r="H116"/>
      <c r="I116" s="83"/>
      <c r="N116" s="66"/>
    </row>
    <row r="117" spans="1:14" x14ac:dyDescent="0.25">
      <c r="A117" s="66" t="s">
        <v>930</v>
      </c>
      <c r="B117" s="83" t="s">
        <v>3231</v>
      </c>
      <c r="C117" s="173">
        <v>5.7000000000000002E-3</v>
      </c>
      <c r="G117" s="66"/>
      <c r="H117"/>
      <c r="I117" s="83"/>
      <c r="N117" s="66"/>
    </row>
    <row r="118" spans="1:14" x14ac:dyDescent="0.25">
      <c r="A118" s="66" t="s">
        <v>931</v>
      </c>
      <c r="B118" s="83" t="s">
        <v>3232</v>
      </c>
      <c r="C118" s="173">
        <v>5.5999999999999999E-3</v>
      </c>
      <c r="G118" s="66"/>
      <c r="H118"/>
      <c r="I118" s="83"/>
      <c r="N118" s="66"/>
    </row>
    <row r="119" spans="1:14" x14ac:dyDescent="0.25">
      <c r="A119" s="66" t="s">
        <v>932</v>
      </c>
      <c r="B119" s="83" t="s">
        <v>3233</v>
      </c>
      <c r="C119" s="173">
        <v>7.6E-3</v>
      </c>
      <c r="G119" s="66"/>
      <c r="H119"/>
      <c r="I119" s="83"/>
      <c r="N119" s="66"/>
    </row>
    <row r="120" spans="1:14" x14ac:dyDescent="0.25">
      <c r="A120" s="66" t="s">
        <v>933</v>
      </c>
      <c r="B120" s="83" t="s">
        <v>608</v>
      </c>
      <c r="C120" s="173" t="s">
        <v>83</v>
      </c>
      <c r="G120" s="66"/>
      <c r="H120"/>
      <c r="I120" s="83"/>
      <c r="N120" s="66"/>
    </row>
    <row r="121" spans="1:14" x14ac:dyDescent="0.25">
      <c r="A121" s="66" t="s">
        <v>934</v>
      </c>
      <c r="B121" s="83" t="s">
        <v>608</v>
      </c>
      <c r="C121" s="173" t="s">
        <v>83</v>
      </c>
      <c r="G121" s="66"/>
      <c r="H121"/>
      <c r="I121" s="83"/>
      <c r="N121" s="66"/>
    </row>
    <row r="122" spans="1:14" x14ac:dyDescent="0.25">
      <c r="A122" s="66" t="s">
        <v>935</v>
      </c>
      <c r="B122" s="83" t="s">
        <v>608</v>
      </c>
      <c r="C122" s="173" t="s">
        <v>83</v>
      </c>
      <c r="G122" s="66"/>
      <c r="H122"/>
      <c r="I122" s="83"/>
      <c r="N122" s="66"/>
    </row>
    <row r="123" spans="1:14" x14ac:dyDescent="0.25">
      <c r="A123" s="66" t="s">
        <v>936</v>
      </c>
      <c r="B123" s="83" t="s">
        <v>608</v>
      </c>
      <c r="C123" s="173" t="s">
        <v>83</v>
      </c>
      <c r="G123" s="66"/>
      <c r="H123"/>
      <c r="I123" s="83"/>
      <c r="N123" s="66"/>
    </row>
    <row r="124" spans="1:14" x14ac:dyDescent="0.25">
      <c r="A124" s="66" t="s">
        <v>937</v>
      </c>
      <c r="B124" s="83" t="s">
        <v>608</v>
      </c>
      <c r="C124" s="173" t="s">
        <v>83</v>
      </c>
      <c r="G124" s="66"/>
      <c r="H124"/>
      <c r="I124" s="83"/>
      <c r="N124" s="66"/>
    </row>
    <row r="125" spans="1:14" x14ac:dyDescent="0.25">
      <c r="A125" s="66" t="s">
        <v>938</v>
      </c>
      <c r="B125" s="83" t="s">
        <v>608</v>
      </c>
      <c r="C125" s="173" t="s">
        <v>83</v>
      </c>
      <c r="G125" s="66"/>
      <c r="H125"/>
      <c r="I125" s="83"/>
      <c r="N125" s="66"/>
    </row>
    <row r="126" spans="1:14" x14ac:dyDescent="0.25">
      <c r="A126" s="66" t="s">
        <v>939</v>
      </c>
      <c r="B126" s="83" t="s">
        <v>608</v>
      </c>
      <c r="C126" s="173" t="s">
        <v>83</v>
      </c>
      <c r="G126" s="66"/>
      <c r="H126"/>
      <c r="I126" s="83"/>
      <c r="N126" s="66"/>
    </row>
    <row r="127" spans="1:14" x14ac:dyDescent="0.25">
      <c r="A127" s="66" t="s">
        <v>940</v>
      </c>
      <c r="B127" s="83" t="s">
        <v>608</v>
      </c>
      <c r="C127" s="173"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3">
        <v>0.78410000000000002</v>
      </c>
      <c r="D130"/>
      <c r="E130"/>
      <c r="F130"/>
      <c r="G130"/>
      <c r="H130"/>
      <c r="K130" s="108"/>
      <c r="L130" s="108"/>
      <c r="M130" s="108"/>
      <c r="N130" s="108"/>
    </row>
    <row r="131" spans="1:14" x14ac:dyDescent="0.25">
      <c r="A131" s="66" t="s">
        <v>943</v>
      </c>
      <c r="B131" s="66" t="s">
        <v>643</v>
      </c>
      <c r="C131" s="173">
        <f>100%-C130</f>
        <v>0.21589999999999998</v>
      </c>
      <c r="D131"/>
      <c r="E131"/>
      <c r="F131"/>
      <c r="G131"/>
      <c r="H131"/>
      <c r="K131" s="108"/>
      <c r="L131" s="108"/>
      <c r="M131" s="108"/>
      <c r="N131" s="108"/>
    </row>
    <row r="132" spans="1:14" x14ac:dyDescent="0.25">
      <c r="A132" s="66" t="s">
        <v>944</v>
      </c>
      <c r="B132" s="66" t="s">
        <v>146</v>
      </c>
      <c r="C132" s="173">
        <v>0</v>
      </c>
      <c r="D132"/>
      <c r="E132"/>
      <c r="F132"/>
      <c r="G132"/>
      <c r="H132"/>
      <c r="K132" s="108"/>
      <c r="L132" s="108"/>
      <c r="M132" s="108"/>
      <c r="N132" s="108"/>
    </row>
    <row r="133" spans="1:14" outlineLevel="1" x14ac:dyDescent="0.25">
      <c r="A133" s="66" t="s">
        <v>945</v>
      </c>
      <c r="C133" s="173"/>
      <c r="D133"/>
      <c r="E133"/>
      <c r="F133"/>
      <c r="G133"/>
      <c r="H133"/>
      <c r="K133" s="108"/>
      <c r="L133" s="108"/>
      <c r="M133" s="108"/>
      <c r="N133" s="108"/>
    </row>
    <row r="134" spans="1:14" outlineLevel="1" x14ac:dyDescent="0.25">
      <c r="A134" s="66" t="s">
        <v>946</v>
      </c>
      <c r="C134" s="173"/>
      <c r="D134"/>
      <c r="E134"/>
      <c r="F134"/>
      <c r="G134"/>
      <c r="H134"/>
      <c r="K134" s="108"/>
      <c r="L134" s="108"/>
      <c r="M134" s="108"/>
      <c r="N134" s="108"/>
    </row>
    <row r="135" spans="1:14" outlineLevel="1" x14ac:dyDescent="0.25">
      <c r="A135" s="66" t="s">
        <v>947</v>
      </c>
      <c r="C135" s="173"/>
      <c r="D135"/>
      <c r="E135"/>
      <c r="F135"/>
      <c r="G135"/>
      <c r="H135"/>
      <c r="K135" s="108"/>
      <c r="L135" s="108"/>
      <c r="M135" s="108"/>
      <c r="N135" s="108"/>
    </row>
    <row r="136" spans="1:14" outlineLevel="1" x14ac:dyDescent="0.25">
      <c r="A136" s="66" t="s">
        <v>948</v>
      </c>
      <c r="C136" s="173"/>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3" t="s">
        <v>83</v>
      </c>
      <c r="D138" s="118"/>
      <c r="E138" s="118"/>
      <c r="F138" s="103"/>
      <c r="G138" s="91"/>
      <c r="H138"/>
      <c r="K138" s="118"/>
      <c r="L138" s="118"/>
      <c r="M138" s="103"/>
      <c r="N138" s="91"/>
    </row>
    <row r="139" spans="1:14" x14ac:dyDescent="0.25">
      <c r="A139" s="66" t="s">
        <v>950</v>
      </c>
      <c r="B139" s="66" t="s">
        <v>655</v>
      </c>
      <c r="C139" s="173" t="s">
        <v>83</v>
      </c>
      <c r="D139" s="118"/>
      <c r="E139" s="118"/>
      <c r="F139" s="103"/>
      <c r="G139" s="91"/>
      <c r="H139"/>
      <c r="K139" s="118"/>
      <c r="L139" s="118"/>
      <c r="M139" s="103"/>
      <c r="N139" s="91"/>
    </row>
    <row r="140" spans="1:14" x14ac:dyDescent="0.25">
      <c r="A140" s="66" t="s">
        <v>951</v>
      </c>
      <c r="B140" s="66" t="s">
        <v>146</v>
      </c>
      <c r="C140" s="173" t="s">
        <v>83</v>
      </c>
      <c r="D140" s="118"/>
      <c r="E140" s="118"/>
      <c r="F140" s="103"/>
      <c r="G140" s="91"/>
      <c r="H140"/>
      <c r="K140" s="118"/>
      <c r="L140" s="118"/>
      <c r="M140" s="103"/>
      <c r="N140" s="91"/>
    </row>
    <row r="141" spans="1:14" outlineLevel="1" x14ac:dyDescent="0.25">
      <c r="A141" s="66" t="s">
        <v>952</v>
      </c>
      <c r="C141" s="173"/>
      <c r="D141" s="118"/>
      <c r="E141" s="118"/>
      <c r="F141" s="103"/>
      <c r="G141" s="91"/>
      <c r="H141"/>
      <c r="K141" s="118"/>
      <c r="L141" s="118"/>
      <c r="M141" s="103"/>
      <c r="N141" s="91"/>
    </row>
    <row r="142" spans="1:14" outlineLevel="1" x14ac:dyDescent="0.25">
      <c r="A142" s="66" t="s">
        <v>953</v>
      </c>
      <c r="C142" s="173"/>
      <c r="D142" s="118"/>
      <c r="E142" s="118"/>
      <c r="F142" s="103"/>
      <c r="G142" s="91"/>
      <c r="H142"/>
      <c r="K142" s="118"/>
      <c r="L142" s="118"/>
      <c r="M142" s="103"/>
      <c r="N142" s="91"/>
    </row>
    <row r="143" spans="1:14" outlineLevel="1" x14ac:dyDescent="0.25">
      <c r="A143" s="66" t="s">
        <v>954</v>
      </c>
      <c r="C143" s="173"/>
      <c r="D143" s="118"/>
      <c r="E143" s="118"/>
      <c r="F143" s="103"/>
      <c r="G143" s="91"/>
      <c r="H143"/>
      <c r="K143" s="118"/>
      <c r="L143" s="118"/>
      <c r="M143" s="103"/>
      <c r="N143" s="91"/>
    </row>
    <row r="144" spans="1:14" outlineLevel="1" x14ac:dyDescent="0.25">
      <c r="A144" s="66" t="s">
        <v>955</v>
      </c>
      <c r="C144" s="173"/>
      <c r="D144" s="118"/>
      <c r="E144" s="118"/>
      <c r="F144" s="103"/>
      <c r="G144" s="91"/>
      <c r="H144"/>
      <c r="K144" s="118"/>
      <c r="L144" s="118"/>
      <c r="M144" s="103"/>
      <c r="N144" s="91"/>
    </row>
    <row r="145" spans="1:14" outlineLevel="1" x14ac:dyDescent="0.25">
      <c r="A145" s="66" t="s">
        <v>956</v>
      </c>
      <c r="C145" s="173"/>
      <c r="D145" s="118"/>
      <c r="E145" s="118"/>
      <c r="F145" s="103"/>
      <c r="G145" s="91"/>
      <c r="H145"/>
      <c r="K145" s="118"/>
      <c r="L145" s="118"/>
      <c r="M145" s="103"/>
      <c r="N145" s="91"/>
    </row>
    <row r="146" spans="1:14" outlineLevel="1" x14ac:dyDescent="0.25">
      <c r="A146" s="66" t="s">
        <v>957</v>
      </c>
      <c r="C146" s="173"/>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9">
        <v>2048.3461980000002</v>
      </c>
      <c r="D148" s="118"/>
      <c r="E148" s="118"/>
      <c r="F148" s="193">
        <f>IF($C$152=0,"",IF(C148="[for completion]","",C148/$C$152))</f>
        <v>0.16857993054276532</v>
      </c>
      <c r="G148" s="91"/>
      <c r="H148"/>
      <c r="I148" s="83"/>
      <c r="K148" s="118"/>
      <c r="L148" s="118"/>
      <c r="M148" s="92"/>
      <c r="N148" s="91"/>
    </row>
    <row r="149" spans="1:14" x14ac:dyDescent="0.25">
      <c r="A149" s="66" t="s">
        <v>961</v>
      </c>
      <c r="B149" s="83" t="s">
        <v>962</v>
      </c>
      <c r="C149" s="179">
        <v>2576.4184829999999</v>
      </c>
      <c r="D149" s="118"/>
      <c r="E149" s="118"/>
      <c r="F149" s="193">
        <f>IF($C$152=0,"",IF(C149="[for completion]","",C149/$C$152))</f>
        <v>0.21204054731437383</v>
      </c>
      <c r="G149" s="91"/>
      <c r="H149"/>
      <c r="I149" s="83"/>
      <c r="K149" s="118"/>
      <c r="L149" s="118"/>
      <c r="M149" s="92"/>
      <c r="N149" s="91"/>
    </row>
    <row r="150" spans="1:14" x14ac:dyDescent="0.25">
      <c r="A150" s="66" t="s">
        <v>963</v>
      </c>
      <c r="B150" s="83" t="s">
        <v>964</v>
      </c>
      <c r="C150" s="179">
        <v>5954.5568430000003</v>
      </c>
      <c r="D150" s="118"/>
      <c r="E150" s="118"/>
      <c r="F150" s="193">
        <f>IF($C$152=0,"",IF(C150="[for completion]","",C150/$C$152))</f>
        <v>0.49006304695271435</v>
      </c>
      <c r="G150" s="91"/>
      <c r="H150"/>
      <c r="I150" s="83"/>
      <c r="K150" s="118"/>
      <c r="L150" s="118"/>
      <c r="M150" s="92"/>
      <c r="N150" s="91"/>
    </row>
    <row r="151" spans="1:14" ht="15" customHeight="1" x14ac:dyDescent="0.25">
      <c r="A151" s="66" t="s">
        <v>965</v>
      </c>
      <c r="B151" s="83" t="s">
        <v>966</v>
      </c>
      <c r="C151" s="179">
        <v>1571.271915</v>
      </c>
      <c r="D151" s="118"/>
      <c r="E151" s="118"/>
      <c r="F151" s="193">
        <f>IF($C$152=0,"",IF(C151="[for completion]","",C151/$C$152))</f>
        <v>0.12931647519014647</v>
      </c>
      <c r="G151" s="91"/>
      <c r="H151"/>
      <c r="I151" s="83"/>
      <c r="K151" s="118"/>
      <c r="L151" s="118"/>
      <c r="M151" s="92"/>
      <c r="N151" s="91"/>
    </row>
    <row r="152" spans="1:14" ht="15" customHeight="1" x14ac:dyDescent="0.25">
      <c r="A152" s="66" t="s">
        <v>967</v>
      </c>
      <c r="B152" s="93" t="s">
        <v>148</v>
      </c>
      <c r="C152" s="181">
        <f>SUM(C148:C151)</f>
        <v>12150.593439</v>
      </c>
      <c r="D152" s="118"/>
      <c r="E152" s="118"/>
      <c r="F152" s="173">
        <f>SUM(F148:F151)</f>
        <v>0.99999999999999989</v>
      </c>
      <c r="G152" s="91"/>
      <c r="H152"/>
      <c r="I152" s="83"/>
      <c r="K152" s="118"/>
      <c r="L152" s="118"/>
      <c r="M152" s="92"/>
      <c r="N152" s="91"/>
    </row>
    <row r="153" spans="1:14" ht="15" customHeight="1" outlineLevel="1" x14ac:dyDescent="0.25">
      <c r="A153" s="66" t="s">
        <v>968</v>
      </c>
      <c r="B153" s="95" t="s">
        <v>969</v>
      </c>
      <c r="D153" s="118"/>
      <c r="E153" s="118"/>
      <c r="F153" s="193">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193">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193">
        <f t="shared" si="2"/>
        <v>0</v>
      </c>
      <c r="G155" s="91"/>
      <c r="H155"/>
      <c r="I155" s="83"/>
      <c r="K155" s="118"/>
      <c r="L155" s="118"/>
      <c r="M155" s="92"/>
      <c r="N155" s="91"/>
    </row>
    <row r="156" spans="1:14" ht="15" customHeight="1" outlineLevel="1" x14ac:dyDescent="0.25">
      <c r="A156" s="66" t="s">
        <v>974</v>
      </c>
      <c r="B156" s="95" t="s">
        <v>975</v>
      </c>
      <c r="D156" s="118"/>
      <c r="E156" s="118"/>
      <c r="F156" s="193">
        <f t="shared" si="2"/>
        <v>0</v>
      </c>
      <c r="G156" s="91"/>
      <c r="H156"/>
      <c r="I156" s="83"/>
      <c r="K156" s="118"/>
      <c r="L156" s="118"/>
      <c r="M156" s="92"/>
      <c r="N156" s="91"/>
    </row>
    <row r="157" spans="1:14" ht="15" customHeight="1" outlineLevel="1" x14ac:dyDescent="0.25">
      <c r="A157" s="66" t="s">
        <v>976</v>
      </c>
      <c r="B157" s="95" t="s">
        <v>977</v>
      </c>
      <c r="D157" s="118"/>
      <c r="E157" s="118"/>
      <c r="F157" s="193">
        <f t="shared" si="2"/>
        <v>0</v>
      </c>
      <c r="G157" s="91"/>
      <c r="H157"/>
      <c r="I157" s="83"/>
      <c r="K157" s="118"/>
      <c r="L157" s="118"/>
      <c r="M157" s="92"/>
      <c r="N157" s="91"/>
    </row>
    <row r="158" spans="1:14" ht="15" customHeight="1" outlineLevel="1" x14ac:dyDescent="0.25">
      <c r="A158" s="66" t="s">
        <v>978</v>
      </c>
      <c r="B158" s="95" t="s">
        <v>979</v>
      </c>
      <c r="D158" s="118"/>
      <c r="E158" s="118"/>
      <c r="F158" s="193">
        <f t="shared" si="2"/>
        <v>0</v>
      </c>
      <c r="G158" s="91"/>
      <c r="H158"/>
      <c r="I158" s="83"/>
      <c r="K158" s="118"/>
      <c r="L158" s="118"/>
      <c r="M158" s="92"/>
      <c r="N158" s="91"/>
    </row>
    <row r="159" spans="1:14" ht="15" customHeight="1" outlineLevel="1" x14ac:dyDescent="0.25">
      <c r="A159" s="66" t="s">
        <v>980</v>
      </c>
      <c r="B159" s="95" t="s">
        <v>981</v>
      </c>
      <c r="D159" s="118"/>
      <c r="E159" s="118"/>
      <c r="F159" s="193">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3">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3">
        <v>0.26290578448182411</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6" t="s">
        <v>1003</v>
      </c>
      <c r="B1" s="176"/>
      <c r="C1" s="64"/>
      <c r="D1" s="64"/>
      <c r="E1" s="64"/>
      <c r="F1" s="184" t="s">
        <v>1930</v>
      </c>
    </row>
    <row r="2" spans="1:7" ht="15.75" thickBot="1" x14ac:dyDescent="0.3">
      <c r="A2" s="64"/>
      <c r="B2" s="64"/>
      <c r="C2" s="64"/>
      <c r="D2" s="64"/>
      <c r="E2" s="64"/>
      <c r="F2" s="64"/>
    </row>
    <row r="3" spans="1:7" ht="19.5" thickBot="1" x14ac:dyDescent="0.3">
      <c r="A3" s="67"/>
      <c r="B3" s="68" t="s">
        <v>71</v>
      </c>
      <c r="C3" s="69" t="s">
        <v>3217</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80" t="s">
        <v>83</v>
      </c>
    </row>
    <row r="11" spans="1:7" outlineLevel="1" x14ac:dyDescent="0.25">
      <c r="A11" s="66" t="s">
        <v>1009</v>
      </c>
      <c r="B11" s="81" t="s">
        <v>509</v>
      </c>
      <c r="C11" s="180"/>
    </row>
    <row r="12" spans="1:7" outlineLevel="1" x14ac:dyDescent="0.25">
      <c r="A12" s="66" t="s">
        <v>1010</v>
      </c>
      <c r="B12" s="81" t="s">
        <v>511</v>
      </c>
      <c r="C12" s="180"/>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3" t="s">
        <v>83</v>
      </c>
    </row>
    <row r="19" spans="1:7" outlineLevel="1" x14ac:dyDescent="0.25">
      <c r="A19" s="66" t="s">
        <v>1018</v>
      </c>
      <c r="C19" s="173"/>
    </row>
    <row r="20" spans="1:7" outlineLevel="1" x14ac:dyDescent="0.25">
      <c r="A20" s="66" t="s">
        <v>1019</v>
      </c>
      <c r="C20" s="173"/>
    </row>
    <row r="21" spans="1:7" outlineLevel="1" x14ac:dyDescent="0.25">
      <c r="A21" s="66" t="s">
        <v>1020</v>
      </c>
      <c r="C21" s="173"/>
    </row>
    <row r="22" spans="1:7" outlineLevel="1" x14ac:dyDescent="0.25">
      <c r="A22" s="66" t="s">
        <v>1021</v>
      </c>
      <c r="C22" s="173"/>
    </row>
    <row r="23" spans="1:7" outlineLevel="1" x14ac:dyDescent="0.25">
      <c r="A23" s="66" t="s">
        <v>1022</v>
      </c>
      <c r="C23" s="173"/>
    </row>
    <row r="24" spans="1:7" outlineLevel="1" x14ac:dyDescent="0.25">
      <c r="A24" s="66" t="s">
        <v>1023</v>
      </c>
      <c r="C24" s="173"/>
    </row>
    <row r="25" spans="1:7" ht="15" customHeight="1" x14ac:dyDescent="0.25">
      <c r="A25" s="85"/>
      <c r="B25" s="86" t="s">
        <v>1024</v>
      </c>
      <c r="C25" s="85" t="s">
        <v>1016</v>
      </c>
      <c r="D25" s="85"/>
      <c r="E25" s="87"/>
      <c r="F25" s="88"/>
      <c r="G25" s="88"/>
    </row>
    <row r="26" spans="1:7" x14ac:dyDescent="0.25">
      <c r="A26" s="66" t="s">
        <v>1025</v>
      </c>
      <c r="B26" s="115" t="s">
        <v>527</v>
      </c>
      <c r="C26" s="173">
        <f>SUM(C27:C53)</f>
        <v>0</v>
      </c>
      <c r="D26" s="115"/>
      <c r="F26" s="115"/>
      <c r="G26" s="66"/>
    </row>
    <row r="27" spans="1:7" x14ac:dyDescent="0.25">
      <c r="A27" s="66" t="s">
        <v>1026</v>
      </c>
      <c r="B27" s="66" t="s">
        <v>529</v>
      </c>
      <c r="C27" s="173" t="s">
        <v>83</v>
      </c>
      <c r="D27" s="115"/>
      <c r="F27" s="115"/>
      <c r="G27" s="66"/>
    </row>
    <row r="28" spans="1:7" x14ac:dyDescent="0.25">
      <c r="A28" s="66" t="s">
        <v>1027</v>
      </c>
      <c r="B28" s="66" t="s">
        <v>531</v>
      </c>
      <c r="C28" s="173" t="s">
        <v>83</v>
      </c>
      <c r="D28" s="115"/>
      <c r="F28" s="115"/>
      <c r="G28" s="66"/>
    </row>
    <row r="29" spans="1:7" x14ac:dyDescent="0.25">
      <c r="A29" s="66" t="s">
        <v>1028</v>
      </c>
      <c r="B29" s="66" t="s">
        <v>533</v>
      </c>
      <c r="C29" s="173" t="s">
        <v>83</v>
      </c>
      <c r="D29" s="115"/>
      <c r="F29" s="115"/>
      <c r="G29" s="66"/>
    </row>
    <row r="30" spans="1:7" x14ac:dyDescent="0.25">
      <c r="A30" s="66" t="s">
        <v>1029</v>
      </c>
      <c r="B30" s="66" t="s">
        <v>535</v>
      </c>
      <c r="C30" s="173" t="s">
        <v>83</v>
      </c>
      <c r="D30" s="115"/>
      <c r="F30" s="115"/>
      <c r="G30" s="66"/>
    </row>
    <row r="31" spans="1:7" x14ac:dyDescent="0.25">
      <c r="A31" s="66" t="s">
        <v>1030</v>
      </c>
      <c r="B31" s="66" t="s">
        <v>537</v>
      </c>
      <c r="C31" s="173" t="s">
        <v>83</v>
      </c>
      <c r="D31" s="115"/>
      <c r="F31" s="115"/>
      <c r="G31" s="66"/>
    </row>
    <row r="32" spans="1:7" x14ac:dyDescent="0.25">
      <c r="A32" s="66" t="s">
        <v>1031</v>
      </c>
      <c r="B32" s="66" t="s">
        <v>2472</v>
      </c>
      <c r="C32" s="173" t="s">
        <v>83</v>
      </c>
      <c r="D32" s="115"/>
      <c r="F32" s="115"/>
      <c r="G32" s="66"/>
    </row>
    <row r="33" spans="1:7" x14ac:dyDescent="0.25">
      <c r="A33" s="66" t="s">
        <v>1032</v>
      </c>
      <c r="B33" s="66" t="s">
        <v>540</v>
      </c>
      <c r="C33" s="173" t="s">
        <v>83</v>
      </c>
      <c r="D33" s="115"/>
      <c r="F33" s="115"/>
      <c r="G33" s="66"/>
    </row>
    <row r="34" spans="1:7" x14ac:dyDescent="0.25">
      <c r="A34" s="66" t="s">
        <v>1033</v>
      </c>
      <c r="B34" s="66" t="s">
        <v>542</v>
      </c>
      <c r="C34" s="173" t="s">
        <v>83</v>
      </c>
      <c r="D34" s="115"/>
      <c r="F34" s="115"/>
      <c r="G34" s="66"/>
    </row>
    <row r="35" spans="1:7" x14ac:dyDescent="0.25">
      <c r="A35" s="66" t="s">
        <v>1034</v>
      </c>
      <c r="B35" s="66" t="s">
        <v>544</v>
      </c>
      <c r="C35" s="173" t="s">
        <v>83</v>
      </c>
      <c r="D35" s="115"/>
      <c r="F35" s="115"/>
      <c r="G35" s="66"/>
    </row>
    <row r="36" spans="1:7" x14ac:dyDescent="0.25">
      <c r="A36" s="66" t="s">
        <v>1035</v>
      </c>
      <c r="B36" s="66" t="s">
        <v>546</v>
      </c>
      <c r="C36" s="173" t="s">
        <v>83</v>
      </c>
      <c r="D36" s="115"/>
      <c r="F36" s="115"/>
      <c r="G36" s="66"/>
    </row>
    <row r="37" spans="1:7" x14ac:dyDescent="0.25">
      <c r="A37" s="66" t="s">
        <v>1036</v>
      </c>
      <c r="B37" s="66" t="s">
        <v>548</v>
      </c>
      <c r="C37" s="173" t="s">
        <v>83</v>
      </c>
      <c r="D37" s="115"/>
      <c r="F37" s="115"/>
      <c r="G37" s="66"/>
    </row>
    <row r="38" spans="1:7" x14ac:dyDescent="0.25">
      <c r="A38" s="66" t="s">
        <v>1037</v>
      </c>
      <c r="B38" s="66" t="s">
        <v>550</v>
      </c>
      <c r="C38" s="173" t="s">
        <v>83</v>
      </c>
      <c r="D38" s="115"/>
      <c r="F38" s="115"/>
      <c r="G38" s="66"/>
    </row>
    <row r="39" spans="1:7" x14ac:dyDescent="0.25">
      <c r="A39" s="66" t="s">
        <v>1038</v>
      </c>
      <c r="B39" s="66" t="s">
        <v>552</v>
      </c>
      <c r="C39" s="173" t="s">
        <v>83</v>
      </c>
      <c r="D39" s="115"/>
      <c r="F39" s="115"/>
      <c r="G39" s="66"/>
    </row>
    <row r="40" spans="1:7" x14ac:dyDescent="0.25">
      <c r="A40" s="66" t="s">
        <v>1039</v>
      </c>
      <c r="B40" s="66" t="s">
        <v>554</v>
      </c>
      <c r="C40" s="173" t="s">
        <v>83</v>
      </c>
      <c r="D40" s="115"/>
      <c r="F40" s="115"/>
      <c r="G40" s="66"/>
    </row>
    <row r="41" spans="1:7" x14ac:dyDescent="0.25">
      <c r="A41" s="66" t="s">
        <v>1040</v>
      </c>
      <c r="B41" s="66" t="s">
        <v>556</v>
      </c>
      <c r="C41" s="173" t="s">
        <v>83</v>
      </c>
      <c r="D41" s="115"/>
      <c r="F41" s="115"/>
      <c r="G41" s="66"/>
    </row>
    <row r="42" spans="1:7" x14ac:dyDescent="0.25">
      <c r="A42" s="66" t="s">
        <v>1041</v>
      </c>
      <c r="B42" s="66" t="s">
        <v>3</v>
      </c>
      <c r="C42" s="173" t="s">
        <v>83</v>
      </c>
      <c r="D42" s="115"/>
      <c r="F42" s="115"/>
      <c r="G42" s="66"/>
    </row>
    <row r="43" spans="1:7" x14ac:dyDescent="0.25">
      <c r="A43" s="66" t="s">
        <v>1042</v>
      </c>
      <c r="B43" s="66" t="s">
        <v>559</v>
      </c>
      <c r="C43" s="173" t="s">
        <v>83</v>
      </c>
      <c r="D43" s="115"/>
      <c r="F43" s="115"/>
      <c r="G43" s="66"/>
    </row>
    <row r="44" spans="1:7" x14ac:dyDescent="0.25">
      <c r="A44" s="66" t="s">
        <v>1043</v>
      </c>
      <c r="B44" s="66" t="s">
        <v>561</v>
      </c>
      <c r="C44" s="173" t="s">
        <v>83</v>
      </c>
      <c r="D44" s="115"/>
      <c r="F44" s="115"/>
      <c r="G44" s="66"/>
    </row>
    <row r="45" spans="1:7" x14ac:dyDescent="0.25">
      <c r="A45" s="66" t="s">
        <v>1044</v>
      </c>
      <c r="B45" s="66" t="s">
        <v>563</v>
      </c>
      <c r="C45" s="173" t="s">
        <v>83</v>
      </c>
      <c r="D45" s="115"/>
      <c r="F45" s="115"/>
      <c r="G45" s="66"/>
    </row>
    <row r="46" spans="1:7" x14ac:dyDescent="0.25">
      <c r="A46" s="66" t="s">
        <v>1045</v>
      </c>
      <c r="B46" s="66" t="s">
        <v>565</v>
      </c>
      <c r="C46" s="173" t="s">
        <v>83</v>
      </c>
      <c r="D46" s="115"/>
      <c r="F46" s="115"/>
      <c r="G46" s="66"/>
    </row>
    <row r="47" spans="1:7" x14ac:dyDescent="0.25">
      <c r="A47" s="66" t="s">
        <v>1046</v>
      </c>
      <c r="B47" s="66" t="s">
        <v>567</v>
      </c>
      <c r="C47" s="173" t="s">
        <v>83</v>
      </c>
      <c r="D47" s="115"/>
      <c r="F47" s="115"/>
      <c r="G47" s="66"/>
    </row>
    <row r="48" spans="1:7" x14ac:dyDescent="0.25">
      <c r="A48" s="66" t="s">
        <v>1047</v>
      </c>
      <c r="B48" s="66" t="s">
        <v>569</v>
      </c>
      <c r="C48" s="173" t="s">
        <v>83</v>
      </c>
      <c r="D48" s="115"/>
      <c r="F48" s="115"/>
      <c r="G48" s="66"/>
    </row>
    <row r="49" spans="1:7" x14ac:dyDescent="0.25">
      <c r="A49" s="66" t="s">
        <v>1048</v>
      </c>
      <c r="B49" s="66" t="s">
        <v>571</v>
      </c>
      <c r="C49" s="173" t="s">
        <v>83</v>
      </c>
      <c r="D49" s="115"/>
      <c r="F49" s="115"/>
      <c r="G49" s="66"/>
    </row>
    <row r="50" spans="1:7" x14ac:dyDescent="0.25">
      <c r="A50" s="66" t="s">
        <v>1049</v>
      </c>
      <c r="B50" s="66" t="s">
        <v>573</v>
      </c>
      <c r="C50" s="173" t="s">
        <v>83</v>
      </c>
      <c r="D50" s="115"/>
      <c r="F50" s="115"/>
      <c r="G50" s="66"/>
    </row>
    <row r="51" spans="1:7" x14ac:dyDescent="0.25">
      <c r="A51" s="66" t="s">
        <v>1050</v>
      </c>
      <c r="B51" s="66" t="s">
        <v>575</v>
      </c>
      <c r="C51" s="173" t="s">
        <v>83</v>
      </c>
      <c r="D51" s="115"/>
      <c r="F51" s="115"/>
      <c r="G51" s="66"/>
    </row>
    <row r="52" spans="1:7" x14ac:dyDescent="0.25">
      <c r="A52" s="66" t="s">
        <v>1051</v>
      </c>
      <c r="B52" s="66" t="s">
        <v>577</v>
      </c>
      <c r="C52" s="173" t="s">
        <v>83</v>
      </c>
      <c r="D52" s="115"/>
      <c r="F52" s="115"/>
      <c r="G52" s="66"/>
    </row>
    <row r="53" spans="1:7" x14ac:dyDescent="0.25">
      <c r="A53" s="66" t="s">
        <v>1052</v>
      </c>
      <c r="B53" s="66" t="s">
        <v>6</v>
      </c>
      <c r="C53" s="173" t="s">
        <v>83</v>
      </c>
      <c r="D53" s="115"/>
      <c r="F53" s="115"/>
      <c r="G53" s="66"/>
    </row>
    <row r="54" spans="1:7" x14ac:dyDescent="0.25">
      <c r="A54" s="273" t="s">
        <v>1053</v>
      </c>
      <c r="B54" s="115" t="s">
        <v>318</v>
      </c>
      <c r="C54" s="175">
        <f>SUM(C55:C57)</f>
        <v>0</v>
      </c>
      <c r="D54" s="115"/>
      <c r="F54" s="115"/>
      <c r="G54" s="66"/>
    </row>
    <row r="55" spans="1:7" x14ac:dyDescent="0.25">
      <c r="A55" s="273" t="s">
        <v>1054</v>
      </c>
      <c r="B55" s="66" t="s">
        <v>583</v>
      </c>
      <c r="C55" s="173" t="s">
        <v>83</v>
      </c>
      <c r="D55" s="115"/>
      <c r="F55" s="115"/>
      <c r="G55" s="66"/>
    </row>
    <row r="56" spans="1:7" x14ac:dyDescent="0.25">
      <c r="A56" s="273" t="s">
        <v>1055</v>
      </c>
      <c r="B56" s="66" t="s">
        <v>585</v>
      </c>
      <c r="C56" s="173" t="s">
        <v>83</v>
      </c>
      <c r="D56" s="115"/>
      <c r="F56" s="115"/>
      <c r="G56" s="66"/>
    </row>
    <row r="57" spans="1:7" x14ac:dyDescent="0.25">
      <c r="A57" s="273" t="s">
        <v>1056</v>
      </c>
      <c r="B57" s="66" t="s">
        <v>2</v>
      </c>
      <c r="C57" s="173">
        <v>0</v>
      </c>
      <c r="D57" s="115"/>
      <c r="F57" s="115"/>
      <c r="G57" s="66"/>
    </row>
    <row r="58" spans="1:7" x14ac:dyDescent="0.25">
      <c r="A58" s="273" t="s">
        <v>1057</v>
      </c>
      <c r="B58" s="115" t="s">
        <v>146</v>
      </c>
      <c r="C58" s="175">
        <f>SUM(C59:C69)</f>
        <v>0</v>
      </c>
      <c r="D58" s="115"/>
      <c r="F58" s="115"/>
      <c r="G58" s="66"/>
    </row>
    <row r="59" spans="1:7" x14ac:dyDescent="0.25">
      <c r="A59" s="273" t="s">
        <v>1058</v>
      </c>
      <c r="B59" s="83" t="s">
        <v>320</v>
      </c>
      <c r="C59" s="173" t="s">
        <v>83</v>
      </c>
      <c r="D59" s="115"/>
      <c r="F59" s="115"/>
      <c r="G59" s="66"/>
    </row>
    <row r="60" spans="1:7" x14ac:dyDescent="0.25">
      <c r="A60" s="273" t="s">
        <v>1059</v>
      </c>
      <c r="B60" s="273" t="s">
        <v>580</v>
      </c>
      <c r="C60" s="173">
        <v>0</v>
      </c>
      <c r="D60" s="115"/>
      <c r="E60" s="273"/>
      <c r="F60" s="115"/>
      <c r="G60" s="273"/>
    </row>
    <row r="61" spans="1:7" x14ac:dyDescent="0.25">
      <c r="A61" s="273" t="s">
        <v>1060</v>
      </c>
      <c r="B61" s="83" t="s">
        <v>322</v>
      </c>
      <c r="C61" s="173" t="s">
        <v>83</v>
      </c>
      <c r="D61" s="115"/>
      <c r="F61" s="115"/>
      <c r="G61" s="66"/>
    </row>
    <row r="62" spans="1:7" x14ac:dyDescent="0.25">
      <c r="A62" s="273" t="s">
        <v>1061</v>
      </c>
      <c r="B62" s="83" t="s">
        <v>324</v>
      </c>
      <c r="C62" s="173" t="s">
        <v>83</v>
      </c>
      <c r="D62" s="115"/>
      <c r="F62" s="115"/>
      <c r="G62" s="66"/>
    </row>
    <row r="63" spans="1:7" x14ac:dyDescent="0.25">
      <c r="A63" s="273" t="s">
        <v>1062</v>
      </c>
      <c r="B63" s="83" t="s">
        <v>12</v>
      </c>
      <c r="C63" s="173" t="s">
        <v>83</v>
      </c>
      <c r="D63" s="115"/>
      <c r="F63" s="115"/>
      <c r="G63" s="66"/>
    </row>
    <row r="64" spans="1:7" x14ac:dyDescent="0.25">
      <c r="A64" s="273" t="s">
        <v>1063</v>
      </c>
      <c r="B64" s="83" t="s">
        <v>327</v>
      </c>
      <c r="C64" s="173" t="s">
        <v>83</v>
      </c>
      <c r="D64" s="115"/>
      <c r="F64" s="115"/>
      <c r="G64" s="66"/>
    </row>
    <row r="65" spans="1:7" x14ac:dyDescent="0.25">
      <c r="A65" s="273" t="s">
        <v>1064</v>
      </c>
      <c r="B65" s="83" t="s">
        <v>329</v>
      </c>
      <c r="C65" s="173" t="s">
        <v>83</v>
      </c>
      <c r="D65" s="115"/>
      <c r="F65" s="115"/>
      <c r="G65" s="66"/>
    </row>
    <row r="66" spans="1:7" x14ac:dyDescent="0.25">
      <c r="A66" s="273" t="s">
        <v>1065</v>
      </c>
      <c r="B66" s="83" t="s">
        <v>331</v>
      </c>
      <c r="C66" s="173" t="s">
        <v>83</v>
      </c>
      <c r="D66" s="115"/>
      <c r="F66" s="115"/>
      <c r="G66" s="66"/>
    </row>
    <row r="67" spans="1:7" x14ac:dyDescent="0.25">
      <c r="A67" s="273" t="s">
        <v>1066</v>
      </c>
      <c r="B67" s="83" t="s">
        <v>333</v>
      </c>
      <c r="C67" s="173" t="s">
        <v>83</v>
      </c>
      <c r="D67" s="115"/>
      <c r="F67" s="115"/>
      <c r="G67" s="66"/>
    </row>
    <row r="68" spans="1:7" x14ac:dyDescent="0.25">
      <c r="A68" s="273" t="s">
        <v>1067</v>
      </c>
      <c r="B68" s="83" t="s">
        <v>335</v>
      </c>
      <c r="C68" s="173" t="s">
        <v>83</v>
      </c>
      <c r="D68" s="115"/>
      <c r="F68" s="115"/>
      <c r="G68" s="66"/>
    </row>
    <row r="69" spans="1:7" x14ac:dyDescent="0.25">
      <c r="A69" s="273" t="s">
        <v>1068</v>
      </c>
      <c r="B69" s="83" t="s">
        <v>146</v>
      </c>
      <c r="C69" s="173" t="s">
        <v>83</v>
      </c>
      <c r="D69" s="115"/>
      <c r="F69" s="115"/>
      <c r="G69" s="66"/>
    </row>
    <row r="70" spans="1:7" outlineLevel="1" x14ac:dyDescent="0.25">
      <c r="A70" s="66" t="s">
        <v>1069</v>
      </c>
      <c r="B70" s="95" t="s">
        <v>150</v>
      </c>
      <c r="C70" s="173"/>
      <c r="G70" s="66"/>
    </row>
    <row r="71" spans="1:7" outlineLevel="1" x14ac:dyDescent="0.25">
      <c r="A71" s="66" t="s">
        <v>1070</v>
      </c>
      <c r="B71" s="95" t="s">
        <v>150</v>
      </c>
      <c r="C71" s="173"/>
      <c r="G71" s="66"/>
    </row>
    <row r="72" spans="1:7" outlineLevel="1" x14ac:dyDescent="0.25">
      <c r="A72" s="66" t="s">
        <v>1071</v>
      </c>
      <c r="B72" s="95" t="s">
        <v>150</v>
      </c>
      <c r="C72" s="173"/>
      <c r="G72" s="66"/>
    </row>
    <row r="73" spans="1:7" outlineLevel="1" x14ac:dyDescent="0.25">
      <c r="A73" s="66" t="s">
        <v>1072</v>
      </c>
      <c r="B73" s="95" t="s">
        <v>150</v>
      </c>
      <c r="C73" s="173"/>
      <c r="G73" s="66"/>
    </row>
    <row r="74" spans="1:7" outlineLevel="1" x14ac:dyDescent="0.25">
      <c r="A74" s="66" t="s">
        <v>1073</v>
      </c>
      <c r="B74" s="95" t="s">
        <v>150</v>
      </c>
      <c r="C74" s="173"/>
      <c r="G74" s="66"/>
    </row>
    <row r="75" spans="1:7" outlineLevel="1" x14ac:dyDescent="0.25">
      <c r="A75" s="66" t="s">
        <v>1074</v>
      </c>
      <c r="B75" s="95" t="s">
        <v>150</v>
      </c>
      <c r="C75" s="173"/>
      <c r="G75" s="66"/>
    </row>
    <row r="76" spans="1:7" outlineLevel="1" x14ac:dyDescent="0.25">
      <c r="A76" s="66" t="s">
        <v>1075</v>
      </c>
      <c r="B76" s="95" t="s">
        <v>150</v>
      </c>
      <c r="C76" s="173"/>
      <c r="G76" s="66"/>
    </row>
    <row r="77" spans="1:7" outlineLevel="1" x14ac:dyDescent="0.25">
      <c r="A77" s="66" t="s">
        <v>1076</v>
      </c>
      <c r="B77" s="95" t="s">
        <v>150</v>
      </c>
      <c r="C77" s="173"/>
      <c r="G77" s="66"/>
    </row>
    <row r="78" spans="1:7" outlineLevel="1" x14ac:dyDescent="0.25">
      <c r="A78" s="66" t="s">
        <v>1077</v>
      </c>
      <c r="B78" s="95" t="s">
        <v>150</v>
      </c>
      <c r="C78" s="173"/>
      <c r="G78" s="66"/>
    </row>
    <row r="79" spans="1:7" outlineLevel="1" x14ac:dyDescent="0.25">
      <c r="A79" s="66" t="s">
        <v>1078</v>
      </c>
      <c r="B79" s="95" t="s">
        <v>150</v>
      </c>
      <c r="C79" s="173"/>
      <c r="G79" s="66"/>
    </row>
    <row r="80" spans="1:7" ht="15" customHeight="1" x14ac:dyDescent="0.25">
      <c r="A80" s="85"/>
      <c r="B80" s="86" t="s">
        <v>1079</v>
      </c>
      <c r="C80" s="85" t="s">
        <v>1016</v>
      </c>
      <c r="D80" s="85"/>
      <c r="E80" s="87"/>
      <c r="F80" s="88"/>
      <c r="G80" s="88"/>
    </row>
    <row r="81" spans="1:7" x14ac:dyDescent="0.25">
      <c r="A81" s="66" t="s">
        <v>1080</v>
      </c>
      <c r="B81" s="66" t="s">
        <v>641</v>
      </c>
      <c r="C81" s="173" t="s">
        <v>83</v>
      </c>
      <c r="E81" s="64"/>
    </row>
    <row r="82" spans="1:7" x14ac:dyDescent="0.25">
      <c r="A82" s="66" t="s">
        <v>1081</v>
      </c>
      <c r="B82" s="66" t="s">
        <v>643</v>
      </c>
      <c r="C82" s="173" t="e">
        <f>100%-C81</f>
        <v>#VALUE!</v>
      </c>
      <c r="E82" s="64"/>
    </row>
    <row r="83" spans="1:7" x14ac:dyDescent="0.25">
      <c r="A83" s="66" t="s">
        <v>1082</v>
      </c>
      <c r="B83" s="66" t="s">
        <v>146</v>
      </c>
      <c r="C83" s="173" t="s">
        <v>83</v>
      </c>
      <c r="E83" s="64"/>
    </row>
    <row r="84" spans="1:7" outlineLevel="1" x14ac:dyDescent="0.25">
      <c r="A84" s="66" t="s">
        <v>1083</v>
      </c>
      <c r="C84" s="173"/>
      <c r="E84" s="64"/>
    </row>
    <row r="85" spans="1:7" outlineLevel="1" x14ac:dyDescent="0.25">
      <c r="A85" s="66" t="s">
        <v>1084</v>
      </c>
      <c r="C85" s="173"/>
      <c r="E85" s="64"/>
    </row>
    <row r="86" spans="1:7" outlineLevel="1" x14ac:dyDescent="0.25">
      <c r="A86" s="66" t="s">
        <v>1085</v>
      </c>
      <c r="C86" s="173"/>
      <c r="E86" s="64"/>
    </row>
    <row r="87" spans="1:7" outlineLevel="1" x14ac:dyDescent="0.25">
      <c r="A87" s="66" t="s">
        <v>1086</v>
      </c>
      <c r="C87" s="173"/>
      <c r="E87" s="64"/>
    </row>
    <row r="88" spans="1:7" outlineLevel="1" x14ac:dyDescent="0.25">
      <c r="A88" s="66" t="s">
        <v>1087</v>
      </c>
      <c r="C88" s="173"/>
      <c r="E88" s="64"/>
    </row>
    <row r="89" spans="1:7" outlineLevel="1" x14ac:dyDescent="0.25">
      <c r="A89" s="66" t="s">
        <v>1088</v>
      </c>
      <c r="C89" s="173"/>
      <c r="E89" s="64"/>
    </row>
    <row r="90" spans="1:7" ht="15" customHeight="1" x14ac:dyDescent="0.25">
      <c r="A90" s="85"/>
      <c r="B90" s="86" t="s">
        <v>1089</v>
      </c>
      <c r="C90" s="85" t="s">
        <v>1016</v>
      </c>
      <c r="D90" s="85"/>
      <c r="E90" s="87"/>
      <c r="F90" s="88"/>
      <c r="G90" s="88"/>
    </row>
    <row r="91" spans="1:7" x14ac:dyDescent="0.25">
      <c r="A91" s="66" t="s">
        <v>1090</v>
      </c>
      <c r="B91" s="66" t="s">
        <v>653</v>
      </c>
      <c r="C91" s="173" t="s">
        <v>83</v>
      </c>
      <c r="E91" s="64"/>
    </row>
    <row r="92" spans="1:7" x14ac:dyDescent="0.25">
      <c r="A92" s="66" t="s">
        <v>1091</v>
      </c>
      <c r="B92" s="66" t="s">
        <v>655</v>
      </c>
      <c r="C92" s="173" t="s">
        <v>83</v>
      </c>
      <c r="E92" s="64"/>
    </row>
    <row r="93" spans="1:7" x14ac:dyDescent="0.25">
      <c r="A93" s="66" t="s">
        <v>1092</v>
      </c>
      <c r="B93" s="66" t="s">
        <v>146</v>
      </c>
      <c r="C93" s="173" t="s">
        <v>83</v>
      </c>
      <c r="E93" s="64"/>
    </row>
    <row r="94" spans="1:7" outlineLevel="1" x14ac:dyDescent="0.25">
      <c r="A94" s="66" t="s">
        <v>1093</v>
      </c>
      <c r="C94" s="173"/>
      <c r="E94" s="64"/>
    </row>
    <row r="95" spans="1:7" outlineLevel="1" x14ac:dyDescent="0.25">
      <c r="A95" s="66" t="s">
        <v>1094</v>
      </c>
      <c r="C95" s="173"/>
      <c r="E95" s="64"/>
    </row>
    <row r="96" spans="1:7" outlineLevel="1" x14ac:dyDescent="0.25">
      <c r="A96" s="66" t="s">
        <v>1095</v>
      </c>
      <c r="C96" s="173"/>
      <c r="E96" s="64"/>
    </row>
    <row r="97" spans="1:7" outlineLevel="1" x14ac:dyDescent="0.25">
      <c r="A97" s="66" t="s">
        <v>1096</v>
      </c>
      <c r="C97" s="173"/>
      <c r="E97" s="64"/>
    </row>
    <row r="98" spans="1:7" outlineLevel="1" x14ac:dyDescent="0.25">
      <c r="A98" s="66" t="s">
        <v>1097</v>
      </c>
      <c r="C98" s="173"/>
      <c r="E98" s="64"/>
    </row>
    <row r="99" spans="1:7" outlineLevel="1" x14ac:dyDescent="0.25">
      <c r="A99" s="66" t="s">
        <v>1098</v>
      </c>
      <c r="C99" s="173"/>
      <c r="E99" s="64"/>
    </row>
    <row r="100" spans="1:7" ht="15" customHeight="1" x14ac:dyDescent="0.25">
      <c r="A100" s="85"/>
      <c r="B100" s="86" t="s">
        <v>1099</v>
      </c>
      <c r="C100" s="85" t="s">
        <v>1016</v>
      </c>
      <c r="D100" s="85"/>
      <c r="E100" s="87"/>
      <c r="F100" s="88"/>
      <c r="G100" s="88"/>
    </row>
    <row r="101" spans="1:7" x14ac:dyDescent="0.25">
      <c r="A101" s="66" t="s">
        <v>1100</v>
      </c>
      <c r="B101" s="62" t="s">
        <v>665</v>
      </c>
      <c r="C101" s="173" t="s">
        <v>83</v>
      </c>
      <c r="E101" s="64"/>
    </row>
    <row r="102" spans="1:7" x14ac:dyDescent="0.25">
      <c r="A102" s="66" t="s">
        <v>1101</v>
      </c>
      <c r="B102" s="62" t="s">
        <v>667</v>
      </c>
      <c r="C102" s="173" t="s">
        <v>83</v>
      </c>
      <c r="E102" s="64"/>
    </row>
    <row r="103" spans="1:7" x14ac:dyDescent="0.25">
      <c r="A103" s="66" t="s">
        <v>1102</v>
      </c>
      <c r="B103" s="62" t="s">
        <v>669</v>
      </c>
      <c r="C103" s="173" t="s">
        <v>83</v>
      </c>
    </row>
    <row r="104" spans="1:7" x14ac:dyDescent="0.25">
      <c r="A104" s="66" t="s">
        <v>1103</v>
      </c>
      <c r="B104" s="62" t="s">
        <v>671</v>
      </c>
      <c r="C104" s="173" t="s">
        <v>83</v>
      </c>
    </row>
    <row r="105" spans="1:7" x14ac:dyDescent="0.25">
      <c r="A105" s="66" t="s">
        <v>1104</v>
      </c>
      <c r="B105" s="62" t="s">
        <v>673</v>
      </c>
      <c r="C105" s="173" t="s">
        <v>83</v>
      </c>
    </row>
    <row r="106" spans="1:7" outlineLevel="1" x14ac:dyDescent="0.25">
      <c r="A106" s="66" t="s">
        <v>1105</v>
      </c>
      <c r="B106" s="62"/>
      <c r="C106" s="173"/>
    </row>
    <row r="107" spans="1:7" outlineLevel="1" x14ac:dyDescent="0.25">
      <c r="A107" s="66" t="s">
        <v>1106</v>
      </c>
      <c r="B107" s="62"/>
      <c r="C107" s="173"/>
    </row>
    <row r="108" spans="1:7" outlineLevel="1" x14ac:dyDescent="0.25">
      <c r="A108" s="66" t="s">
        <v>1107</v>
      </c>
      <c r="B108" s="62"/>
      <c r="C108" s="173"/>
    </row>
    <row r="109" spans="1:7" outlineLevel="1" x14ac:dyDescent="0.25">
      <c r="A109" s="66" t="s">
        <v>1108</v>
      </c>
      <c r="B109" s="62"/>
      <c r="C109" s="173"/>
    </row>
    <row r="110" spans="1:7" ht="15" customHeight="1" x14ac:dyDescent="0.25">
      <c r="A110" s="85"/>
      <c r="B110" s="86" t="s">
        <v>1109</v>
      </c>
      <c r="C110" s="85" t="s">
        <v>1016</v>
      </c>
      <c r="D110" s="85"/>
      <c r="E110" s="87"/>
      <c r="F110" s="88"/>
      <c r="G110" s="88"/>
    </row>
    <row r="111" spans="1:7" x14ac:dyDescent="0.25">
      <c r="A111" s="66" t="s">
        <v>1110</v>
      </c>
      <c r="B111" s="66" t="s">
        <v>680</v>
      </c>
      <c r="C111" s="173" t="s">
        <v>83</v>
      </c>
      <c r="E111" s="64"/>
    </row>
    <row r="112" spans="1:7" outlineLevel="1" x14ac:dyDescent="0.25">
      <c r="A112" s="66" t="s">
        <v>1111</v>
      </c>
      <c r="C112" s="173"/>
      <c r="E112" s="64"/>
    </row>
    <row r="113" spans="1:7" outlineLevel="1" x14ac:dyDescent="0.25">
      <c r="A113" s="66" t="s">
        <v>1112</v>
      </c>
      <c r="C113" s="173"/>
      <c r="E113" s="64"/>
    </row>
    <row r="114" spans="1:7" outlineLevel="1" x14ac:dyDescent="0.25">
      <c r="A114" s="66" t="s">
        <v>1113</v>
      </c>
      <c r="C114" s="173"/>
      <c r="E114" s="64"/>
    </row>
    <row r="115" spans="1:7" outlineLevel="1" x14ac:dyDescent="0.25">
      <c r="A115" s="66" t="s">
        <v>1114</v>
      </c>
      <c r="C115" s="173"/>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9"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3241</v>
      </c>
      <c r="C120" s="179" t="s">
        <v>83</v>
      </c>
      <c r="D120" s="180" t="s">
        <v>83</v>
      </c>
      <c r="E120" s="80"/>
      <c r="F120" s="193" t="str">
        <f t="shared" ref="F120:F143" si="0">IF($C$144=0,"",IF(C120="[for completion]","",C120/$C$144))</f>
        <v/>
      </c>
      <c r="G120" s="193" t="str">
        <f t="shared" ref="G120:G143" si="1">IF($D$144=0,"",IF(D120="[for completion]","",D120/$D$144))</f>
        <v/>
      </c>
    </row>
    <row r="121" spans="1:7" x14ac:dyDescent="0.25">
      <c r="A121" s="66" t="s">
        <v>1118</v>
      </c>
      <c r="B121" s="83" t="s">
        <v>3242</v>
      </c>
      <c r="C121" s="179" t="s">
        <v>83</v>
      </c>
      <c r="D121" s="180" t="s">
        <v>83</v>
      </c>
      <c r="E121" s="80"/>
      <c r="F121" s="193" t="str">
        <f t="shared" si="0"/>
        <v/>
      </c>
      <c r="G121" s="193" t="str">
        <f t="shared" si="1"/>
        <v/>
      </c>
    </row>
    <row r="122" spans="1:7" x14ac:dyDescent="0.25">
      <c r="A122" s="66" t="s">
        <v>1119</v>
      </c>
      <c r="B122" s="83" t="s">
        <v>3243</v>
      </c>
      <c r="C122" s="179" t="s">
        <v>83</v>
      </c>
      <c r="D122" s="180" t="s">
        <v>83</v>
      </c>
      <c r="E122" s="80"/>
      <c r="F122" s="193" t="str">
        <f t="shared" si="0"/>
        <v/>
      </c>
      <c r="G122" s="193" t="str">
        <f t="shared" si="1"/>
        <v/>
      </c>
    </row>
    <row r="123" spans="1:7" x14ac:dyDescent="0.25">
      <c r="A123" s="66" t="s">
        <v>1120</v>
      </c>
      <c r="B123" s="83" t="s">
        <v>608</v>
      </c>
      <c r="C123" s="179" t="s">
        <v>83</v>
      </c>
      <c r="D123" s="180" t="s">
        <v>83</v>
      </c>
      <c r="E123" s="80"/>
      <c r="F123" s="193" t="str">
        <f t="shared" si="0"/>
        <v/>
      </c>
      <c r="G123" s="193" t="str">
        <f t="shared" si="1"/>
        <v/>
      </c>
    </row>
    <row r="124" spans="1:7" x14ac:dyDescent="0.25">
      <c r="A124" s="66" t="s">
        <v>1121</v>
      </c>
      <c r="B124" s="83" t="s">
        <v>608</v>
      </c>
      <c r="C124" s="179" t="s">
        <v>83</v>
      </c>
      <c r="D124" s="180" t="s">
        <v>83</v>
      </c>
      <c r="E124" s="80"/>
      <c r="F124" s="193" t="str">
        <f t="shared" si="0"/>
        <v/>
      </c>
      <c r="G124" s="193" t="str">
        <f t="shared" si="1"/>
        <v/>
      </c>
    </row>
    <row r="125" spans="1:7" x14ac:dyDescent="0.25">
      <c r="A125" s="66" t="s">
        <v>1122</v>
      </c>
      <c r="B125" s="83" t="s">
        <v>608</v>
      </c>
      <c r="C125" s="179" t="s">
        <v>83</v>
      </c>
      <c r="D125" s="180" t="s">
        <v>83</v>
      </c>
      <c r="E125" s="80"/>
      <c r="F125" s="193" t="str">
        <f t="shared" si="0"/>
        <v/>
      </c>
      <c r="G125" s="193" t="str">
        <f t="shared" si="1"/>
        <v/>
      </c>
    </row>
    <row r="126" spans="1:7" x14ac:dyDescent="0.25">
      <c r="A126" s="66" t="s">
        <v>1123</v>
      </c>
      <c r="B126" s="83" t="s">
        <v>608</v>
      </c>
      <c r="C126" s="179" t="s">
        <v>83</v>
      </c>
      <c r="D126" s="180" t="s">
        <v>83</v>
      </c>
      <c r="E126" s="80"/>
      <c r="F126" s="193" t="str">
        <f t="shared" si="0"/>
        <v/>
      </c>
      <c r="G126" s="193" t="str">
        <f t="shared" si="1"/>
        <v/>
      </c>
    </row>
    <row r="127" spans="1:7" x14ac:dyDescent="0.25">
      <c r="A127" s="66" t="s">
        <v>1124</v>
      </c>
      <c r="B127" s="83" t="s">
        <v>608</v>
      </c>
      <c r="C127" s="179" t="s">
        <v>83</v>
      </c>
      <c r="D127" s="180" t="s">
        <v>83</v>
      </c>
      <c r="E127" s="80"/>
      <c r="F127" s="193" t="str">
        <f t="shared" si="0"/>
        <v/>
      </c>
      <c r="G127" s="193" t="str">
        <f t="shared" si="1"/>
        <v/>
      </c>
    </row>
    <row r="128" spans="1:7" x14ac:dyDescent="0.25">
      <c r="A128" s="66" t="s">
        <v>1125</v>
      </c>
      <c r="B128" s="83" t="s">
        <v>608</v>
      </c>
      <c r="C128" s="179" t="s">
        <v>83</v>
      </c>
      <c r="D128" s="180" t="s">
        <v>83</v>
      </c>
      <c r="E128" s="80"/>
      <c r="F128" s="193" t="str">
        <f t="shared" si="0"/>
        <v/>
      </c>
      <c r="G128" s="193" t="str">
        <f t="shared" si="1"/>
        <v/>
      </c>
    </row>
    <row r="129" spans="1:7" x14ac:dyDescent="0.25">
      <c r="A129" s="66" t="s">
        <v>1126</v>
      </c>
      <c r="B129" s="83" t="s">
        <v>608</v>
      </c>
      <c r="C129" s="179" t="s">
        <v>83</v>
      </c>
      <c r="D129" s="180" t="s">
        <v>83</v>
      </c>
      <c r="E129" s="83"/>
      <c r="F129" s="193" t="str">
        <f t="shared" si="0"/>
        <v/>
      </c>
      <c r="G129" s="193" t="str">
        <f t="shared" si="1"/>
        <v/>
      </c>
    </row>
    <row r="130" spans="1:7" x14ac:dyDescent="0.25">
      <c r="A130" s="66" t="s">
        <v>1127</v>
      </c>
      <c r="B130" s="83" t="s">
        <v>608</v>
      </c>
      <c r="C130" s="179" t="s">
        <v>83</v>
      </c>
      <c r="D130" s="180" t="s">
        <v>83</v>
      </c>
      <c r="E130" s="83"/>
      <c r="F130" s="193" t="str">
        <f t="shared" si="0"/>
        <v/>
      </c>
      <c r="G130" s="193" t="str">
        <f t="shared" si="1"/>
        <v/>
      </c>
    </row>
    <row r="131" spans="1:7" x14ac:dyDescent="0.25">
      <c r="A131" s="66" t="s">
        <v>1128</v>
      </c>
      <c r="B131" s="83" t="s">
        <v>608</v>
      </c>
      <c r="C131" s="179" t="s">
        <v>83</v>
      </c>
      <c r="D131" s="180" t="s">
        <v>83</v>
      </c>
      <c r="E131" s="83"/>
      <c r="F131" s="193" t="str">
        <f t="shared" si="0"/>
        <v/>
      </c>
      <c r="G131" s="193" t="str">
        <f t="shared" si="1"/>
        <v/>
      </c>
    </row>
    <row r="132" spans="1:7" x14ac:dyDescent="0.25">
      <c r="A132" s="66" t="s">
        <v>1129</v>
      </c>
      <c r="B132" s="83" t="s">
        <v>608</v>
      </c>
      <c r="C132" s="179" t="s">
        <v>83</v>
      </c>
      <c r="D132" s="180" t="s">
        <v>83</v>
      </c>
      <c r="E132" s="83"/>
      <c r="F132" s="193" t="str">
        <f t="shared" si="0"/>
        <v/>
      </c>
      <c r="G132" s="193" t="str">
        <f t="shared" si="1"/>
        <v/>
      </c>
    </row>
    <row r="133" spans="1:7" x14ac:dyDescent="0.25">
      <c r="A133" s="66" t="s">
        <v>1130</v>
      </c>
      <c r="B133" s="83" t="s">
        <v>608</v>
      </c>
      <c r="C133" s="179" t="s">
        <v>83</v>
      </c>
      <c r="D133" s="180" t="s">
        <v>83</v>
      </c>
      <c r="E133" s="83"/>
      <c r="F133" s="193" t="str">
        <f t="shared" si="0"/>
        <v/>
      </c>
      <c r="G133" s="193" t="str">
        <f t="shared" si="1"/>
        <v/>
      </c>
    </row>
    <row r="134" spans="1:7" x14ac:dyDescent="0.25">
      <c r="A134" s="66" t="s">
        <v>1131</v>
      </c>
      <c r="B134" s="83" t="s">
        <v>608</v>
      </c>
      <c r="C134" s="179" t="s">
        <v>83</v>
      </c>
      <c r="D134" s="180" t="s">
        <v>83</v>
      </c>
      <c r="E134" s="83"/>
      <c r="F134" s="193" t="str">
        <f t="shared" si="0"/>
        <v/>
      </c>
      <c r="G134" s="193" t="str">
        <f t="shared" si="1"/>
        <v/>
      </c>
    </row>
    <row r="135" spans="1:7" x14ac:dyDescent="0.25">
      <c r="A135" s="66" t="s">
        <v>1132</v>
      </c>
      <c r="B135" s="83" t="s">
        <v>608</v>
      </c>
      <c r="C135" s="179" t="s">
        <v>83</v>
      </c>
      <c r="D135" s="180" t="s">
        <v>83</v>
      </c>
      <c r="F135" s="193" t="str">
        <f t="shared" si="0"/>
        <v/>
      </c>
      <c r="G135" s="193" t="str">
        <f t="shared" si="1"/>
        <v/>
      </c>
    </row>
    <row r="136" spans="1:7" x14ac:dyDescent="0.25">
      <c r="A136" s="66" t="s">
        <v>1133</v>
      </c>
      <c r="B136" s="83" t="s">
        <v>608</v>
      </c>
      <c r="C136" s="179" t="s">
        <v>83</v>
      </c>
      <c r="D136" s="180" t="s">
        <v>83</v>
      </c>
      <c r="E136" s="103"/>
      <c r="F136" s="193" t="str">
        <f t="shared" si="0"/>
        <v/>
      </c>
      <c r="G136" s="193" t="str">
        <f t="shared" si="1"/>
        <v/>
      </c>
    </row>
    <row r="137" spans="1:7" x14ac:dyDescent="0.25">
      <c r="A137" s="66" t="s">
        <v>1134</v>
      </c>
      <c r="B137" s="83" t="s">
        <v>608</v>
      </c>
      <c r="C137" s="179" t="s">
        <v>83</v>
      </c>
      <c r="D137" s="180" t="s">
        <v>83</v>
      </c>
      <c r="E137" s="103"/>
      <c r="F137" s="193" t="str">
        <f t="shared" si="0"/>
        <v/>
      </c>
      <c r="G137" s="193" t="str">
        <f t="shared" si="1"/>
        <v/>
      </c>
    </row>
    <row r="138" spans="1:7" x14ac:dyDescent="0.25">
      <c r="A138" s="66" t="s">
        <v>1135</v>
      </c>
      <c r="B138" s="83" t="s">
        <v>608</v>
      </c>
      <c r="C138" s="179" t="s">
        <v>83</v>
      </c>
      <c r="D138" s="180" t="s">
        <v>83</v>
      </c>
      <c r="E138" s="103"/>
      <c r="F138" s="193" t="str">
        <f t="shared" si="0"/>
        <v/>
      </c>
      <c r="G138" s="193" t="str">
        <f t="shared" si="1"/>
        <v/>
      </c>
    </row>
    <row r="139" spans="1:7" x14ac:dyDescent="0.25">
      <c r="A139" s="66" t="s">
        <v>1136</v>
      </c>
      <c r="B139" s="83" t="s">
        <v>608</v>
      </c>
      <c r="C139" s="179" t="s">
        <v>83</v>
      </c>
      <c r="D139" s="180" t="s">
        <v>83</v>
      </c>
      <c r="E139" s="103"/>
      <c r="F139" s="193" t="str">
        <f t="shared" si="0"/>
        <v/>
      </c>
      <c r="G139" s="193" t="str">
        <f t="shared" si="1"/>
        <v/>
      </c>
    </row>
    <row r="140" spans="1:7" x14ac:dyDescent="0.25">
      <c r="A140" s="66" t="s">
        <v>1137</v>
      </c>
      <c r="B140" s="83" t="s">
        <v>608</v>
      </c>
      <c r="C140" s="179" t="s">
        <v>83</v>
      </c>
      <c r="D140" s="180" t="s">
        <v>83</v>
      </c>
      <c r="E140" s="103"/>
      <c r="F140" s="193" t="str">
        <f t="shared" si="0"/>
        <v/>
      </c>
      <c r="G140" s="193" t="str">
        <f t="shared" si="1"/>
        <v/>
      </c>
    </row>
    <row r="141" spans="1:7" x14ac:dyDescent="0.25">
      <c r="A141" s="66" t="s">
        <v>1138</v>
      </c>
      <c r="B141" s="83" t="s">
        <v>608</v>
      </c>
      <c r="C141" s="179" t="s">
        <v>83</v>
      </c>
      <c r="D141" s="180" t="s">
        <v>83</v>
      </c>
      <c r="E141" s="103"/>
      <c r="F141" s="193" t="str">
        <f t="shared" si="0"/>
        <v/>
      </c>
      <c r="G141" s="193" t="str">
        <f t="shared" si="1"/>
        <v/>
      </c>
    </row>
    <row r="142" spans="1:7" x14ac:dyDescent="0.25">
      <c r="A142" s="66" t="s">
        <v>1139</v>
      </c>
      <c r="B142" s="83" t="s">
        <v>608</v>
      </c>
      <c r="C142" s="179" t="s">
        <v>83</v>
      </c>
      <c r="D142" s="180" t="s">
        <v>83</v>
      </c>
      <c r="E142" s="103"/>
      <c r="F142" s="193" t="str">
        <f t="shared" si="0"/>
        <v/>
      </c>
      <c r="G142" s="193" t="str">
        <f t="shared" si="1"/>
        <v/>
      </c>
    </row>
    <row r="143" spans="1:7" x14ac:dyDescent="0.25">
      <c r="A143" s="66" t="s">
        <v>1140</v>
      </c>
      <c r="B143" s="83" t="s">
        <v>608</v>
      </c>
      <c r="C143" s="179" t="s">
        <v>83</v>
      </c>
      <c r="D143" s="180" t="s">
        <v>83</v>
      </c>
      <c r="E143" s="103"/>
      <c r="F143" s="193" t="str">
        <f t="shared" si="0"/>
        <v/>
      </c>
      <c r="G143" s="193" t="str">
        <f t="shared" si="1"/>
        <v/>
      </c>
    </row>
    <row r="144" spans="1:7" x14ac:dyDescent="0.25">
      <c r="A144" s="66" t="s">
        <v>1141</v>
      </c>
      <c r="B144" s="93" t="s">
        <v>148</v>
      </c>
      <c r="C144" s="181">
        <f>SUM(C120:C143)</f>
        <v>0</v>
      </c>
      <c r="D144" s="91">
        <f>SUM(D120:D143)</f>
        <v>0</v>
      </c>
      <c r="E144" s="103"/>
      <c r="F144" s="194">
        <f>SUM(F120:F143)</f>
        <v>0</v>
      </c>
      <c r="G144" s="19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3" t="s">
        <v>83</v>
      </c>
      <c r="G146" s="66"/>
    </row>
    <row r="147" spans="1:7" x14ac:dyDescent="0.25">
      <c r="G147" s="66"/>
    </row>
    <row r="148" spans="1:7" x14ac:dyDescent="0.25">
      <c r="B148" s="83" t="s">
        <v>720</v>
      </c>
      <c r="G148" s="66"/>
    </row>
    <row r="149" spans="1:7" x14ac:dyDescent="0.25">
      <c r="A149" s="66" t="s">
        <v>1144</v>
      </c>
      <c r="B149" s="66" t="s">
        <v>722</v>
      </c>
      <c r="C149" s="179" t="s">
        <v>83</v>
      </c>
      <c r="D149" s="180" t="s">
        <v>83</v>
      </c>
      <c r="F149" s="193" t="str">
        <f t="shared" ref="F149:F163" si="2">IF($C$157=0,"",IF(C149="[for completion]","",C149/$C$157))</f>
        <v/>
      </c>
      <c r="G149" s="193" t="str">
        <f t="shared" ref="G149:G163" si="3">IF($D$157=0,"",IF(D149="[for completion]","",D149/$D$157))</f>
        <v/>
      </c>
    </row>
    <row r="150" spans="1:7" x14ac:dyDescent="0.25">
      <c r="A150" s="66" t="s">
        <v>1145</v>
      </c>
      <c r="B150" s="66" t="s">
        <v>724</v>
      </c>
      <c r="C150" s="179" t="s">
        <v>83</v>
      </c>
      <c r="D150" s="180" t="s">
        <v>83</v>
      </c>
      <c r="F150" s="193" t="str">
        <f t="shared" si="2"/>
        <v/>
      </c>
      <c r="G150" s="193" t="str">
        <f t="shared" si="3"/>
        <v/>
      </c>
    </row>
    <row r="151" spans="1:7" x14ac:dyDescent="0.25">
      <c r="A151" s="66" t="s">
        <v>1146</v>
      </c>
      <c r="B151" s="66" t="s">
        <v>726</v>
      </c>
      <c r="C151" s="179" t="s">
        <v>83</v>
      </c>
      <c r="D151" s="180" t="s">
        <v>83</v>
      </c>
      <c r="F151" s="193" t="str">
        <f t="shared" si="2"/>
        <v/>
      </c>
      <c r="G151" s="193" t="str">
        <f t="shared" si="3"/>
        <v/>
      </c>
    </row>
    <row r="152" spans="1:7" x14ac:dyDescent="0.25">
      <c r="A152" s="66" t="s">
        <v>1147</v>
      </c>
      <c r="B152" s="66" t="s">
        <v>728</v>
      </c>
      <c r="C152" s="179" t="s">
        <v>83</v>
      </c>
      <c r="D152" s="180" t="s">
        <v>83</v>
      </c>
      <c r="F152" s="193" t="str">
        <f t="shared" si="2"/>
        <v/>
      </c>
      <c r="G152" s="193" t="str">
        <f t="shared" si="3"/>
        <v/>
      </c>
    </row>
    <row r="153" spans="1:7" x14ac:dyDescent="0.25">
      <c r="A153" s="66" t="s">
        <v>1148</v>
      </c>
      <c r="B153" s="66" t="s">
        <v>730</v>
      </c>
      <c r="C153" s="179" t="s">
        <v>83</v>
      </c>
      <c r="D153" s="180" t="s">
        <v>83</v>
      </c>
      <c r="F153" s="193" t="str">
        <f t="shared" si="2"/>
        <v/>
      </c>
      <c r="G153" s="193" t="str">
        <f t="shared" si="3"/>
        <v/>
      </c>
    </row>
    <row r="154" spans="1:7" x14ac:dyDescent="0.25">
      <c r="A154" s="66" t="s">
        <v>1149</v>
      </c>
      <c r="B154" s="66" t="s">
        <v>732</v>
      </c>
      <c r="C154" s="179" t="s">
        <v>83</v>
      </c>
      <c r="D154" s="180" t="s">
        <v>83</v>
      </c>
      <c r="F154" s="193" t="str">
        <f t="shared" si="2"/>
        <v/>
      </c>
      <c r="G154" s="193" t="str">
        <f t="shared" si="3"/>
        <v/>
      </c>
    </row>
    <row r="155" spans="1:7" x14ac:dyDescent="0.25">
      <c r="A155" s="66" t="s">
        <v>1150</v>
      </c>
      <c r="B155" s="66" t="s">
        <v>734</v>
      </c>
      <c r="C155" s="179" t="s">
        <v>83</v>
      </c>
      <c r="D155" s="180" t="s">
        <v>83</v>
      </c>
      <c r="F155" s="193" t="str">
        <f t="shared" si="2"/>
        <v/>
      </c>
      <c r="G155" s="193" t="str">
        <f t="shared" si="3"/>
        <v/>
      </c>
    </row>
    <row r="156" spans="1:7" x14ac:dyDescent="0.25">
      <c r="A156" s="66" t="s">
        <v>1151</v>
      </c>
      <c r="B156" s="66" t="s">
        <v>736</v>
      </c>
      <c r="C156" s="179" t="s">
        <v>83</v>
      </c>
      <c r="D156" s="180" t="s">
        <v>83</v>
      </c>
      <c r="F156" s="193" t="str">
        <f t="shared" si="2"/>
        <v/>
      </c>
      <c r="G156" s="193" t="str">
        <f t="shared" si="3"/>
        <v/>
      </c>
    </row>
    <row r="157" spans="1:7" x14ac:dyDescent="0.25">
      <c r="A157" s="66" t="s">
        <v>1152</v>
      </c>
      <c r="B157" s="93" t="s">
        <v>148</v>
      </c>
      <c r="C157" s="179">
        <f>SUM(C149:C156)</f>
        <v>0</v>
      </c>
      <c r="D157" s="180">
        <f>SUM(D149:D156)</f>
        <v>0</v>
      </c>
      <c r="F157" s="173">
        <f>SUM(F149:F156)</f>
        <v>0</v>
      </c>
      <c r="G157" s="173">
        <f>SUM(G149:G156)</f>
        <v>0</v>
      </c>
    </row>
    <row r="158" spans="1:7" outlineLevel="1" x14ac:dyDescent="0.25">
      <c r="A158" s="66" t="s">
        <v>1153</v>
      </c>
      <c r="B158" s="95" t="s">
        <v>739</v>
      </c>
      <c r="C158" s="179"/>
      <c r="D158" s="180"/>
      <c r="F158" s="193" t="str">
        <f t="shared" si="2"/>
        <v/>
      </c>
      <c r="G158" s="193" t="str">
        <f t="shared" si="3"/>
        <v/>
      </c>
    </row>
    <row r="159" spans="1:7" outlineLevel="1" x14ac:dyDescent="0.25">
      <c r="A159" s="66" t="s">
        <v>1154</v>
      </c>
      <c r="B159" s="95" t="s">
        <v>741</v>
      </c>
      <c r="C159" s="179"/>
      <c r="D159" s="180"/>
      <c r="F159" s="193" t="str">
        <f t="shared" si="2"/>
        <v/>
      </c>
      <c r="G159" s="193" t="str">
        <f t="shared" si="3"/>
        <v/>
      </c>
    </row>
    <row r="160" spans="1:7" outlineLevel="1" x14ac:dyDescent="0.25">
      <c r="A160" s="66" t="s">
        <v>1155</v>
      </c>
      <c r="B160" s="95" t="s">
        <v>743</v>
      </c>
      <c r="C160" s="179"/>
      <c r="D160" s="180"/>
      <c r="F160" s="193" t="str">
        <f t="shared" si="2"/>
        <v/>
      </c>
      <c r="G160" s="193" t="str">
        <f t="shared" si="3"/>
        <v/>
      </c>
    </row>
    <row r="161" spans="1:7" outlineLevel="1" x14ac:dyDescent="0.25">
      <c r="A161" s="66" t="s">
        <v>1156</v>
      </c>
      <c r="B161" s="95" t="s">
        <v>745</v>
      </c>
      <c r="C161" s="179"/>
      <c r="D161" s="180"/>
      <c r="F161" s="193" t="str">
        <f t="shared" si="2"/>
        <v/>
      </c>
      <c r="G161" s="193" t="str">
        <f t="shared" si="3"/>
        <v/>
      </c>
    </row>
    <row r="162" spans="1:7" outlineLevel="1" x14ac:dyDescent="0.25">
      <c r="A162" s="66" t="s">
        <v>1157</v>
      </c>
      <c r="B162" s="95" t="s">
        <v>747</v>
      </c>
      <c r="C162" s="179"/>
      <c r="D162" s="180"/>
      <c r="F162" s="193" t="str">
        <f t="shared" si="2"/>
        <v/>
      </c>
      <c r="G162" s="193" t="str">
        <f t="shared" si="3"/>
        <v/>
      </c>
    </row>
    <row r="163" spans="1:7" outlineLevel="1" x14ac:dyDescent="0.25">
      <c r="A163" s="66" t="s">
        <v>1158</v>
      </c>
      <c r="B163" s="95" t="s">
        <v>749</v>
      </c>
      <c r="C163" s="179"/>
      <c r="D163" s="180"/>
      <c r="F163" s="193" t="str">
        <f t="shared" si="2"/>
        <v/>
      </c>
      <c r="G163" s="19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3" t="s">
        <v>118</v>
      </c>
      <c r="G168" s="66"/>
    </row>
    <row r="169" spans="1:7" x14ac:dyDescent="0.25">
      <c r="G169" s="66"/>
    </row>
    <row r="170" spans="1:7" x14ac:dyDescent="0.25">
      <c r="B170" s="83" t="s">
        <v>720</v>
      </c>
      <c r="G170" s="66"/>
    </row>
    <row r="171" spans="1:7" x14ac:dyDescent="0.25">
      <c r="A171" s="66" t="s">
        <v>1164</v>
      </c>
      <c r="B171" s="66" t="s">
        <v>722</v>
      </c>
      <c r="C171" s="179" t="s">
        <v>118</v>
      </c>
      <c r="D171" s="180" t="s">
        <v>118</v>
      </c>
      <c r="F171" s="193" t="str">
        <f>IF($C$179=0,"",IF(C171="[Mark as ND1 if not relevant]","",C171/$C$179))</f>
        <v/>
      </c>
      <c r="G171" s="193" t="str">
        <f>IF($D$179=0,"",IF(D171="[Mark as ND1 if not relevant]","",D171/$D$179))</f>
        <v/>
      </c>
    </row>
    <row r="172" spans="1:7" x14ac:dyDescent="0.25">
      <c r="A172" s="66" t="s">
        <v>1165</v>
      </c>
      <c r="B172" s="66" t="s">
        <v>724</v>
      </c>
      <c r="C172" s="179" t="s">
        <v>118</v>
      </c>
      <c r="D172" s="180" t="s">
        <v>118</v>
      </c>
      <c r="F172" s="193" t="str">
        <f t="shared" ref="F172:F178" si="4">IF($C$179=0,"",IF(C172="[Mark as ND1 if not relevant]","",C172/$C$179))</f>
        <v/>
      </c>
      <c r="G172" s="193" t="str">
        <f t="shared" ref="G172:G178" si="5">IF($D$179=0,"",IF(D172="[Mark as ND1 if not relevant]","",D172/$D$179))</f>
        <v/>
      </c>
    </row>
    <row r="173" spans="1:7" x14ac:dyDescent="0.25">
      <c r="A173" s="66" t="s">
        <v>1166</v>
      </c>
      <c r="B173" s="66" t="s">
        <v>726</v>
      </c>
      <c r="C173" s="179" t="s">
        <v>118</v>
      </c>
      <c r="D173" s="180" t="s">
        <v>118</v>
      </c>
      <c r="F173" s="193" t="str">
        <f t="shared" si="4"/>
        <v/>
      </c>
      <c r="G173" s="193" t="str">
        <f t="shared" si="5"/>
        <v/>
      </c>
    </row>
    <row r="174" spans="1:7" x14ac:dyDescent="0.25">
      <c r="A174" s="66" t="s">
        <v>1167</v>
      </c>
      <c r="B174" s="66" t="s">
        <v>728</v>
      </c>
      <c r="C174" s="179" t="s">
        <v>118</v>
      </c>
      <c r="D174" s="180" t="s">
        <v>118</v>
      </c>
      <c r="F174" s="193" t="str">
        <f t="shared" si="4"/>
        <v/>
      </c>
      <c r="G174" s="193" t="str">
        <f t="shared" si="5"/>
        <v/>
      </c>
    </row>
    <row r="175" spans="1:7" x14ac:dyDescent="0.25">
      <c r="A175" s="66" t="s">
        <v>1168</v>
      </c>
      <c r="B175" s="66" t="s">
        <v>730</v>
      </c>
      <c r="C175" s="179" t="s">
        <v>118</v>
      </c>
      <c r="D175" s="180" t="s">
        <v>118</v>
      </c>
      <c r="F175" s="193" t="str">
        <f t="shared" si="4"/>
        <v/>
      </c>
      <c r="G175" s="193" t="str">
        <f t="shared" si="5"/>
        <v/>
      </c>
    </row>
    <row r="176" spans="1:7" x14ac:dyDescent="0.25">
      <c r="A176" s="66" t="s">
        <v>1169</v>
      </c>
      <c r="B176" s="66" t="s">
        <v>732</v>
      </c>
      <c r="C176" s="179" t="s">
        <v>118</v>
      </c>
      <c r="D176" s="180" t="s">
        <v>118</v>
      </c>
      <c r="F176" s="193" t="str">
        <f t="shared" si="4"/>
        <v/>
      </c>
      <c r="G176" s="193" t="str">
        <f t="shared" si="5"/>
        <v/>
      </c>
    </row>
    <row r="177" spans="1:7" x14ac:dyDescent="0.25">
      <c r="A177" s="66" t="s">
        <v>1170</v>
      </c>
      <c r="B177" s="66" t="s">
        <v>734</v>
      </c>
      <c r="C177" s="179" t="s">
        <v>118</v>
      </c>
      <c r="D177" s="180" t="s">
        <v>118</v>
      </c>
      <c r="F177" s="193" t="str">
        <f t="shared" si="4"/>
        <v/>
      </c>
      <c r="G177" s="193" t="str">
        <f t="shared" si="5"/>
        <v/>
      </c>
    </row>
    <row r="178" spans="1:7" x14ac:dyDescent="0.25">
      <c r="A178" s="66" t="s">
        <v>1171</v>
      </c>
      <c r="B178" s="66" t="s">
        <v>736</v>
      </c>
      <c r="C178" s="179" t="s">
        <v>118</v>
      </c>
      <c r="D178" s="180" t="s">
        <v>118</v>
      </c>
      <c r="F178" s="193" t="str">
        <f t="shared" si="4"/>
        <v/>
      </c>
      <c r="G178" s="193" t="str">
        <f t="shared" si="5"/>
        <v/>
      </c>
    </row>
    <row r="179" spans="1:7" x14ac:dyDescent="0.25">
      <c r="A179" s="66" t="s">
        <v>1172</v>
      </c>
      <c r="B179" s="93" t="s">
        <v>148</v>
      </c>
      <c r="C179" s="179">
        <f>SUM(C171:C178)</f>
        <v>0</v>
      </c>
      <c r="D179" s="180">
        <f>SUM(D171:D178)</f>
        <v>0</v>
      </c>
      <c r="F179" s="173">
        <f>SUM(F171:F178)</f>
        <v>0</v>
      </c>
      <c r="G179" s="173">
        <f>SUM(G171:G178)</f>
        <v>0</v>
      </c>
    </row>
    <row r="180" spans="1:7" outlineLevel="1" x14ac:dyDescent="0.25">
      <c r="A180" s="66" t="s">
        <v>1173</v>
      </c>
      <c r="B180" s="95" t="s">
        <v>739</v>
      </c>
      <c r="C180" s="179"/>
      <c r="D180" s="180"/>
      <c r="F180" s="193" t="str">
        <f t="shared" ref="F180:F185" si="6">IF($C$179=0,"",IF(C180="[for completion]","",C180/$C$179))</f>
        <v/>
      </c>
      <c r="G180" s="193" t="str">
        <f t="shared" ref="G180:G185" si="7">IF($D$179=0,"",IF(D180="[for completion]","",D180/$D$179))</f>
        <v/>
      </c>
    </row>
    <row r="181" spans="1:7" outlineLevel="1" x14ac:dyDescent="0.25">
      <c r="A181" s="66" t="s">
        <v>1174</v>
      </c>
      <c r="B181" s="95" t="s">
        <v>741</v>
      </c>
      <c r="C181" s="179"/>
      <c r="D181" s="180"/>
      <c r="F181" s="193" t="str">
        <f t="shared" si="6"/>
        <v/>
      </c>
      <c r="G181" s="193" t="str">
        <f t="shared" si="7"/>
        <v/>
      </c>
    </row>
    <row r="182" spans="1:7" outlineLevel="1" x14ac:dyDescent="0.25">
      <c r="A182" s="66" t="s">
        <v>1175</v>
      </c>
      <c r="B182" s="95" t="s">
        <v>743</v>
      </c>
      <c r="C182" s="179"/>
      <c r="D182" s="180"/>
      <c r="F182" s="193" t="str">
        <f t="shared" si="6"/>
        <v/>
      </c>
      <c r="G182" s="193" t="str">
        <f t="shared" si="7"/>
        <v/>
      </c>
    </row>
    <row r="183" spans="1:7" outlineLevel="1" x14ac:dyDescent="0.25">
      <c r="A183" s="66" t="s">
        <v>1176</v>
      </c>
      <c r="B183" s="95" t="s">
        <v>745</v>
      </c>
      <c r="C183" s="179"/>
      <c r="D183" s="180"/>
      <c r="F183" s="193" t="str">
        <f t="shared" si="6"/>
        <v/>
      </c>
      <c r="G183" s="193" t="str">
        <f t="shared" si="7"/>
        <v/>
      </c>
    </row>
    <row r="184" spans="1:7" outlineLevel="1" x14ac:dyDescent="0.25">
      <c r="A184" s="66" t="s">
        <v>1177</v>
      </c>
      <c r="B184" s="95" t="s">
        <v>747</v>
      </c>
      <c r="C184" s="179"/>
      <c r="D184" s="180"/>
      <c r="F184" s="193" t="str">
        <f t="shared" si="6"/>
        <v/>
      </c>
      <c r="G184" s="193" t="str">
        <f t="shared" si="7"/>
        <v/>
      </c>
    </row>
    <row r="185" spans="1:7" outlineLevel="1" x14ac:dyDescent="0.25">
      <c r="A185" s="66" t="s">
        <v>1178</v>
      </c>
      <c r="B185" s="95" t="s">
        <v>749</v>
      </c>
      <c r="C185" s="179"/>
      <c r="D185" s="180"/>
      <c r="F185" s="193" t="str">
        <f t="shared" si="6"/>
        <v/>
      </c>
      <c r="G185" s="19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3244</v>
      </c>
      <c r="C190" s="173" t="s">
        <v>83</v>
      </c>
      <c r="E190" s="103"/>
      <c r="F190" s="103"/>
      <c r="G190" s="103"/>
    </row>
    <row r="191" spans="1:7" x14ac:dyDescent="0.25">
      <c r="A191" s="66" t="s">
        <v>1184</v>
      </c>
      <c r="B191" s="83" t="s">
        <v>3245</v>
      </c>
      <c r="C191" s="173" t="s">
        <v>83</v>
      </c>
      <c r="E191" s="103"/>
      <c r="F191" s="103"/>
      <c r="G191" s="103"/>
    </row>
    <row r="192" spans="1:7" x14ac:dyDescent="0.25">
      <c r="A192" s="66" t="s">
        <v>1185</v>
      </c>
      <c r="B192" s="83" t="s">
        <v>608</v>
      </c>
      <c r="C192" s="173" t="s">
        <v>83</v>
      </c>
      <c r="E192" s="103"/>
      <c r="F192" s="103"/>
      <c r="G192" s="103"/>
    </row>
    <row r="193" spans="1:7" x14ac:dyDescent="0.25">
      <c r="A193" s="66" t="s">
        <v>1186</v>
      </c>
      <c r="B193" s="83" t="s">
        <v>608</v>
      </c>
      <c r="C193" s="173" t="s">
        <v>83</v>
      </c>
      <c r="E193" s="103"/>
      <c r="F193" s="103"/>
      <c r="G193" s="103"/>
    </row>
    <row r="194" spans="1:7" x14ac:dyDescent="0.25">
      <c r="A194" s="66" t="s">
        <v>1187</v>
      </c>
      <c r="B194" s="83" t="s">
        <v>608</v>
      </c>
      <c r="C194" s="173" t="s">
        <v>83</v>
      </c>
      <c r="E194" s="103"/>
      <c r="F194" s="103"/>
      <c r="G194" s="103"/>
    </row>
    <row r="195" spans="1:7" x14ac:dyDescent="0.25">
      <c r="A195" s="66" t="s">
        <v>1188</v>
      </c>
      <c r="B195" s="158" t="s">
        <v>608</v>
      </c>
      <c r="C195" s="173" t="s">
        <v>83</v>
      </c>
      <c r="E195" s="103"/>
      <c r="F195" s="103"/>
      <c r="G195" s="103"/>
    </row>
    <row r="196" spans="1:7" x14ac:dyDescent="0.25">
      <c r="A196" s="66" t="s">
        <v>1189</v>
      </c>
      <c r="B196" s="83" t="s">
        <v>608</v>
      </c>
      <c r="C196" s="173" t="s">
        <v>83</v>
      </c>
      <c r="E196" s="103"/>
      <c r="F196" s="103"/>
      <c r="G196" s="103"/>
    </row>
    <row r="197" spans="1:7" x14ac:dyDescent="0.25">
      <c r="A197" s="66" t="s">
        <v>1190</v>
      </c>
      <c r="B197" s="83" t="s">
        <v>608</v>
      </c>
      <c r="C197" s="173" t="s">
        <v>83</v>
      </c>
      <c r="E197" s="103"/>
      <c r="F197" s="103"/>
    </row>
    <row r="198" spans="1:7" x14ac:dyDescent="0.25">
      <c r="A198" s="66" t="s">
        <v>1191</v>
      </c>
      <c r="B198" s="83" t="s">
        <v>608</v>
      </c>
      <c r="C198" s="173" t="s">
        <v>83</v>
      </c>
      <c r="E198" s="103"/>
      <c r="F198" s="103"/>
    </row>
    <row r="199" spans="1:7" x14ac:dyDescent="0.25">
      <c r="A199" s="66" t="s">
        <v>1192</v>
      </c>
      <c r="B199" s="83" t="s">
        <v>608</v>
      </c>
      <c r="C199" s="173" t="s">
        <v>83</v>
      </c>
      <c r="E199" s="103"/>
      <c r="F199" s="103"/>
    </row>
    <row r="200" spans="1:7" x14ac:dyDescent="0.25">
      <c r="A200" s="66" t="s">
        <v>1193</v>
      </c>
      <c r="B200" s="83" t="s">
        <v>608</v>
      </c>
      <c r="C200" s="173" t="s">
        <v>83</v>
      </c>
      <c r="E200" s="103"/>
      <c r="F200" s="103"/>
    </row>
    <row r="201" spans="1:7" x14ac:dyDescent="0.25">
      <c r="A201" s="66" t="s">
        <v>1194</v>
      </c>
      <c r="B201" s="83" t="s">
        <v>608</v>
      </c>
      <c r="C201" s="173" t="s">
        <v>83</v>
      </c>
      <c r="E201" s="103"/>
      <c r="F201" s="103"/>
    </row>
    <row r="202" spans="1:7" x14ac:dyDescent="0.25">
      <c r="A202" s="66" t="s">
        <v>1195</v>
      </c>
      <c r="B202" s="83" t="s">
        <v>608</v>
      </c>
      <c r="C202" s="173" t="s">
        <v>83</v>
      </c>
    </row>
    <row r="203" spans="1:7" x14ac:dyDescent="0.25">
      <c r="A203" s="66" t="s">
        <v>1196</v>
      </c>
      <c r="B203" s="83" t="s">
        <v>608</v>
      </c>
      <c r="C203" s="173" t="s">
        <v>83</v>
      </c>
    </row>
    <row r="204" spans="1:7" x14ac:dyDescent="0.25">
      <c r="A204" s="66" t="s">
        <v>1197</v>
      </c>
      <c r="B204" s="83" t="s">
        <v>608</v>
      </c>
      <c r="C204" s="173" t="s">
        <v>83</v>
      </c>
    </row>
    <row r="205" spans="1:7" x14ac:dyDescent="0.25">
      <c r="A205" s="66" t="s">
        <v>1198</v>
      </c>
      <c r="B205" s="83" t="s">
        <v>608</v>
      </c>
      <c r="C205" s="173" t="s">
        <v>83</v>
      </c>
    </row>
    <row r="206" spans="1:7" x14ac:dyDescent="0.25">
      <c r="A206" s="66" t="s">
        <v>1199</v>
      </c>
      <c r="B206" s="83" t="s">
        <v>608</v>
      </c>
      <c r="C206" s="173"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C1"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8" customFormat="1" ht="31.5" x14ac:dyDescent="0.25">
      <c r="A1" s="176" t="s">
        <v>1205</v>
      </c>
      <c r="B1" s="176"/>
      <c r="C1" s="184" t="s">
        <v>1930</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6" customFormat="1" x14ac:dyDescent="0.25">
      <c r="A19" s="212" t="s">
        <v>2381</v>
      </c>
      <c r="B19" s="80" t="s">
        <v>2444</v>
      </c>
      <c r="C19" s="273" t="s">
        <v>83</v>
      </c>
      <c r="D19" s="2"/>
      <c r="E19" s="2"/>
      <c r="F19" s="2"/>
      <c r="G19" s="2"/>
      <c r="H19" s="2"/>
      <c r="I19" s="2"/>
      <c r="J19" s="2"/>
    </row>
    <row r="20" spans="1:13" s="256" customFormat="1" x14ac:dyDescent="0.25">
      <c r="A20" s="212" t="s">
        <v>2382</v>
      </c>
      <c r="B20" s="80" t="s">
        <v>2445</v>
      </c>
      <c r="D20" s="2"/>
      <c r="E20" s="2"/>
      <c r="F20" s="2"/>
      <c r="G20" s="2"/>
      <c r="H20" s="2"/>
      <c r="I20" s="2"/>
      <c r="J20" s="2"/>
    </row>
    <row r="21" spans="1:13" s="256" customFormat="1" x14ac:dyDescent="0.25">
      <c r="A21" s="212" t="s">
        <v>2383</v>
      </c>
      <c r="B21" s="80" t="s">
        <v>2443</v>
      </c>
      <c r="C21" s="273" t="s">
        <v>83</v>
      </c>
      <c r="D21" s="2"/>
      <c r="E21" s="2"/>
      <c r="F21" s="2"/>
      <c r="G21" s="2"/>
      <c r="H21" s="2"/>
      <c r="I21" s="2"/>
      <c r="J21" s="2"/>
    </row>
    <row r="22" spans="1:13" s="256" customFormat="1" x14ac:dyDescent="0.25">
      <c r="A22" s="212" t="s">
        <v>2384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56" customFormat="1" ht="18.75" outlineLevel="1" x14ac:dyDescent="0.25">
      <c r="A28" s="326"/>
      <c r="B28" s="319" t="s">
        <v>2446</v>
      </c>
      <c r="C28" s="123" t="s">
        <v>1449</v>
      </c>
      <c r="D28" s="2"/>
      <c r="E28" s="2"/>
      <c r="F28" s="2"/>
      <c r="G28" s="2"/>
      <c r="H28" s="2"/>
      <c r="I28" s="2"/>
      <c r="J28" s="2"/>
      <c r="K28" s="2"/>
      <c r="L28" s="2"/>
      <c r="M28" s="2"/>
    </row>
    <row r="29" spans="1:13" s="256" customFormat="1" outlineLevel="1" x14ac:dyDescent="0.25">
      <c r="A29" s="107" t="s">
        <v>1240</v>
      </c>
      <c r="B29" s="80" t="s">
        <v>2444</v>
      </c>
      <c r="C29" s="273" t="s">
        <v>83</v>
      </c>
      <c r="D29" s="2"/>
      <c r="E29" s="2"/>
      <c r="F29" s="2"/>
      <c r="G29" s="2"/>
      <c r="H29" s="2"/>
      <c r="I29" s="2"/>
      <c r="J29" s="2"/>
      <c r="K29" s="2"/>
      <c r="L29" s="2"/>
      <c r="M29" s="2"/>
    </row>
    <row r="30" spans="1:13" s="256" customFormat="1" outlineLevel="1" x14ac:dyDescent="0.25">
      <c r="A30" s="107" t="s">
        <v>1243</v>
      </c>
      <c r="B30" s="80" t="s">
        <v>2445</v>
      </c>
      <c r="C30" s="273" t="s">
        <v>83</v>
      </c>
      <c r="D30" s="2"/>
      <c r="E30" s="2"/>
      <c r="F30" s="2"/>
      <c r="G30" s="2"/>
      <c r="H30" s="2"/>
      <c r="I30" s="2"/>
      <c r="J30" s="2"/>
      <c r="K30" s="2"/>
      <c r="L30" s="2"/>
      <c r="M30" s="2"/>
    </row>
    <row r="31" spans="1:13" s="256" customFormat="1" outlineLevel="1" x14ac:dyDescent="0.25">
      <c r="A31" s="107" t="s">
        <v>1246</v>
      </c>
      <c r="B31" s="80" t="s">
        <v>2443</v>
      </c>
      <c r="C31" s="273" t="s">
        <v>83</v>
      </c>
      <c r="D31" s="2"/>
      <c r="E31" s="2"/>
      <c r="F31" s="2"/>
      <c r="G31" s="2"/>
      <c r="H31" s="2"/>
      <c r="I31" s="2"/>
      <c r="J31" s="2"/>
      <c r="K31" s="2"/>
      <c r="L31" s="2"/>
      <c r="M31" s="2"/>
    </row>
    <row r="32" spans="1:13" s="256" customFormat="1" outlineLevel="1" x14ac:dyDescent="0.25">
      <c r="A32" s="107" t="s">
        <v>1249</v>
      </c>
      <c r="B32" s="116"/>
      <c r="C32" s="273"/>
      <c r="D32" s="2"/>
      <c r="E32" s="2"/>
      <c r="F32" s="2"/>
      <c r="G32" s="2"/>
      <c r="H32" s="2"/>
      <c r="I32" s="2"/>
      <c r="J32" s="2"/>
      <c r="K32" s="2"/>
      <c r="L32" s="2"/>
      <c r="M32" s="2"/>
    </row>
    <row r="33" spans="1:13" s="256" customFormat="1" outlineLevel="1" x14ac:dyDescent="0.25">
      <c r="A33" s="107" t="s">
        <v>1250</v>
      </c>
      <c r="B33" s="116"/>
      <c r="C33" s="273"/>
      <c r="D33" s="2"/>
      <c r="E33" s="2"/>
      <c r="F33" s="2"/>
      <c r="G33" s="2"/>
      <c r="H33" s="2"/>
      <c r="I33" s="2"/>
      <c r="J33" s="2"/>
      <c r="K33" s="2"/>
      <c r="L33" s="2"/>
      <c r="M33" s="2"/>
    </row>
    <row r="34" spans="1:13" s="256" customFormat="1" outlineLevel="1" x14ac:dyDescent="0.25">
      <c r="A34" s="107" t="s">
        <v>1435</v>
      </c>
      <c r="B34" s="116"/>
      <c r="C34" s="273"/>
      <c r="D34" s="2"/>
      <c r="E34" s="2"/>
      <c r="F34" s="2"/>
      <c r="G34" s="2"/>
      <c r="H34" s="2"/>
      <c r="I34" s="2"/>
      <c r="J34" s="2"/>
      <c r="K34" s="2"/>
      <c r="L34" s="2"/>
      <c r="M34" s="2"/>
    </row>
    <row r="35" spans="1:13" s="256" customFormat="1" outlineLevel="1" x14ac:dyDescent="0.25">
      <c r="A35" s="107" t="s">
        <v>2457</v>
      </c>
      <c r="B35" s="116"/>
      <c r="C35" s="273"/>
      <c r="D35" s="2"/>
      <c r="E35" s="2"/>
      <c r="F35" s="2"/>
      <c r="G35" s="2"/>
      <c r="H35" s="2"/>
      <c r="I35" s="2"/>
      <c r="J35" s="2"/>
      <c r="K35" s="2"/>
      <c r="L35" s="2"/>
      <c r="M35" s="2"/>
    </row>
    <row r="36" spans="1:13" s="256" customFormat="1" outlineLevel="1" x14ac:dyDescent="0.25">
      <c r="A36" s="107" t="s">
        <v>2458</v>
      </c>
      <c r="B36" s="116"/>
      <c r="C36" s="273"/>
      <c r="D36" s="2"/>
      <c r="E36" s="2"/>
      <c r="F36" s="2"/>
      <c r="G36" s="2"/>
      <c r="H36" s="2"/>
      <c r="I36" s="2"/>
      <c r="J36" s="2"/>
      <c r="K36" s="2"/>
      <c r="L36" s="2"/>
      <c r="M36" s="2"/>
    </row>
    <row r="37" spans="1:13" s="256" customFormat="1" outlineLevel="1" x14ac:dyDescent="0.25">
      <c r="A37" s="107" t="s">
        <v>2459</v>
      </c>
      <c r="B37" s="116"/>
      <c r="C37" s="273"/>
      <c r="D37" s="2"/>
      <c r="E37" s="2"/>
      <c r="F37" s="2"/>
      <c r="G37" s="2"/>
      <c r="H37" s="2"/>
      <c r="I37" s="2"/>
      <c r="J37" s="2"/>
      <c r="K37" s="2"/>
      <c r="L37" s="2"/>
      <c r="M37" s="2"/>
    </row>
    <row r="38" spans="1:13" s="256" customFormat="1" outlineLevel="1" x14ac:dyDescent="0.25">
      <c r="A38" s="107" t="s">
        <v>2460</v>
      </c>
      <c r="B38" s="116"/>
      <c r="C38" s="273"/>
      <c r="D38" s="2"/>
      <c r="E38" s="2"/>
      <c r="F38" s="2"/>
      <c r="G38" s="2"/>
      <c r="H38" s="2"/>
      <c r="I38" s="2"/>
      <c r="J38" s="2"/>
      <c r="K38" s="2"/>
      <c r="L38" s="2"/>
      <c r="M38" s="2"/>
    </row>
    <row r="39" spans="1:13" s="256" customFormat="1" outlineLevel="1" x14ac:dyDescent="0.25">
      <c r="A39" s="107" t="s">
        <v>2461</v>
      </c>
      <c r="B39" s="116"/>
      <c r="C39" s="273"/>
      <c r="D39" s="2"/>
      <c r="E39" s="2"/>
      <c r="F39" s="2"/>
      <c r="G39" s="2"/>
      <c r="H39" s="2"/>
      <c r="I39" s="2"/>
      <c r="J39" s="2"/>
      <c r="K39" s="2"/>
      <c r="L39" s="2"/>
      <c r="M39" s="2"/>
    </row>
    <row r="40" spans="1:13" s="256" customFormat="1" outlineLevel="1" x14ac:dyDescent="0.25">
      <c r="A40" s="107" t="s">
        <v>2462</v>
      </c>
      <c r="B40" s="116"/>
      <c r="C40" s="273"/>
      <c r="D40" s="2"/>
      <c r="E40" s="2"/>
      <c r="F40" s="2"/>
      <c r="G40" s="2"/>
      <c r="H40" s="2"/>
      <c r="I40" s="2"/>
      <c r="J40" s="2"/>
      <c r="K40" s="2"/>
      <c r="L40" s="2"/>
      <c r="M40" s="2"/>
    </row>
    <row r="41" spans="1:13" s="256" customFormat="1" outlineLevel="1" x14ac:dyDescent="0.25">
      <c r="A41" s="107" t="s">
        <v>2463</v>
      </c>
      <c r="B41" s="116"/>
      <c r="C41" s="273"/>
      <c r="D41" s="2"/>
      <c r="E41" s="2"/>
      <c r="F41" s="2"/>
      <c r="G41" s="2"/>
      <c r="H41" s="2"/>
      <c r="I41" s="2"/>
      <c r="J41" s="2"/>
      <c r="K41" s="2"/>
      <c r="L41" s="2"/>
      <c r="M41" s="2"/>
    </row>
    <row r="42" spans="1:13" s="256" customFormat="1" outlineLevel="1" x14ac:dyDescent="0.25">
      <c r="A42" s="107" t="s">
        <v>2464</v>
      </c>
      <c r="B42" s="116"/>
      <c r="C42" s="273"/>
      <c r="D42" s="2"/>
      <c r="E42" s="2"/>
      <c r="F42" s="2"/>
      <c r="G42" s="2"/>
      <c r="H42" s="2"/>
      <c r="I42" s="2"/>
      <c r="J42" s="2"/>
      <c r="K42" s="2"/>
      <c r="L42" s="2"/>
      <c r="M42" s="2"/>
    </row>
    <row r="43" spans="1:13" s="256" customFormat="1" outlineLevel="1" x14ac:dyDescent="0.25">
      <c r="A43" s="107" t="s">
        <v>2465</v>
      </c>
      <c r="B43" s="116"/>
      <c r="C43" s="273"/>
      <c r="D43" s="2"/>
      <c r="E43" s="2"/>
      <c r="F43" s="2"/>
      <c r="G43" s="2"/>
      <c r="H43" s="2"/>
      <c r="I43" s="2"/>
      <c r="J43" s="2"/>
      <c r="K43" s="2"/>
      <c r="L43" s="2"/>
      <c r="M43" s="2"/>
    </row>
    <row r="44" spans="1:13" ht="18.75" x14ac:dyDescent="0.25">
      <c r="A44" s="77"/>
      <c r="B44" s="77" t="s">
        <v>2447</v>
      </c>
      <c r="C44" s="123" t="s">
        <v>1239</v>
      </c>
    </row>
    <row r="45" spans="1:13" x14ac:dyDescent="0.25">
      <c r="A45" s="1" t="s">
        <v>1251</v>
      </c>
      <c r="B45" s="84" t="s">
        <v>1241</v>
      </c>
      <c r="C45" s="66" t="s">
        <v>1242</v>
      </c>
    </row>
    <row r="46" spans="1:13" x14ac:dyDescent="0.25">
      <c r="A46" s="212" t="s">
        <v>2449</v>
      </c>
      <c r="B46" s="84" t="s">
        <v>1244</v>
      </c>
      <c r="C46" s="66" t="s">
        <v>1245</v>
      </c>
    </row>
    <row r="47" spans="1:13" x14ac:dyDescent="0.25">
      <c r="A47" s="212" t="s">
        <v>2450</v>
      </c>
      <c r="B47" s="84" t="s">
        <v>1247</v>
      </c>
      <c r="C47" s="66" t="s">
        <v>1248</v>
      </c>
    </row>
    <row r="48" spans="1:13" outlineLevel="1" x14ac:dyDescent="0.25">
      <c r="A48" s="1" t="s">
        <v>1253</v>
      </c>
      <c r="B48" s="83"/>
      <c r="C48" s="66"/>
    </row>
    <row r="49" spans="1:3" outlineLevel="1" x14ac:dyDescent="0.25">
      <c r="A49" s="212" t="s">
        <v>1254</v>
      </c>
      <c r="B49" s="83"/>
      <c r="C49" s="66"/>
    </row>
    <row r="50" spans="1:3" outlineLevel="1" x14ac:dyDescent="0.25">
      <c r="A50" s="212" t="s">
        <v>1255</v>
      </c>
      <c r="B50" s="84"/>
      <c r="C50" s="66"/>
    </row>
    <row r="51" spans="1:3" ht="18.75" x14ac:dyDescent="0.25">
      <c r="A51" s="77"/>
      <c r="B51" s="77" t="s">
        <v>2448</v>
      </c>
      <c r="C51" s="123" t="s">
        <v>1449</v>
      </c>
    </row>
    <row r="52" spans="1:3" ht="210" x14ac:dyDescent="0.25">
      <c r="A52" s="1" t="s">
        <v>2451</v>
      </c>
      <c r="B52" s="80" t="s">
        <v>1252</v>
      </c>
      <c r="C52" s="342" t="s">
        <v>2497</v>
      </c>
    </row>
    <row r="53" spans="1:3" x14ac:dyDescent="0.25">
      <c r="A53" s="1" t="s">
        <v>2452</v>
      </c>
      <c r="B53" s="83"/>
    </row>
    <row r="54" spans="1:3" x14ac:dyDescent="0.25">
      <c r="A54" s="212" t="s">
        <v>2453</v>
      </c>
      <c r="B54" s="83"/>
    </row>
    <row r="55" spans="1:3" x14ac:dyDescent="0.25">
      <c r="A55" s="212" t="s">
        <v>2454</v>
      </c>
      <c r="B55" s="83"/>
    </row>
    <row r="56" spans="1:3" x14ac:dyDescent="0.25">
      <c r="A56" s="212" t="s">
        <v>2455</v>
      </c>
      <c r="B56" s="83"/>
    </row>
    <row r="57" spans="1:3" x14ac:dyDescent="0.25">
      <c r="A57" s="212" t="s">
        <v>2456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1"/>
  <sheetViews>
    <sheetView zoomScaleNormal="100" workbookViewId="0">
      <selection activeCell="B2" sqref="B2"/>
    </sheetView>
  </sheetViews>
  <sheetFormatPr baseColWidth="10" defaultColWidth="11.42578125" defaultRowHeight="15" x14ac:dyDescent="0.25"/>
  <cols>
    <col min="1" max="1" width="46" style="347" customWidth="1"/>
    <col min="2" max="2" width="11.5703125" style="347" customWidth="1"/>
    <col min="3" max="3" width="15.7109375" style="413" customWidth="1"/>
    <col min="4" max="8" width="15.7109375" style="347" customWidth="1"/>
    <col min="9" max="9" width="16.7109375" style="347" customWidth="1"/>
    <col min="10" max="10" width="17.7109375" style="347" customWidth="1"/>
    <col min="11" max="11" width="27" style="347" customWidth="1"/>
    <col min="12" max="12" width="38.140625" style="347" customWidth="1"/>
    <col min="13" max="13" width="37.85546875" style="347" customWidth="1"/>
    <col min="14" max="1024" width="11.42578125" style="347" customWidth="1"/>
    <col min="1025" max="16384" width="11.42578125" style="414"/>
  </cols>
  <sheetData>
    <row r="1" spans="1:12" s="347" customFormat="1" ht="15.75" customHeight="1" thickBot="1" x14ac:dyDescent="0.3">
      <c r="A1" s="343" t="s">
        <v>2537</v>
      </c>
      <c r="B1" s="344" t="s">
        <v>2498</v>
      </c>
      <c r="C1" s="345"/>
      <c r="D1" s="344"/>
      <c r="E1" s="344"/>
      <c r="F1" s="344"/>
      <c r="G1" s="344"/>
      <c r="H1" s="346"/>
    </row>
    <row r="2" spans="1:12" s="347" customFormat="1" ht="15" customHeight="1" x14ac:dyDescent="0.25">
      <c r="A2" s="398" t="s">
        <v>2528</v>
      </c>
      <c r="B2" s="361" t="s">
        <v>2499</v>
      </c>
      <c r="C2" s="363">
        <v>12150.593439390001</v>
      </c>
      <c r="D2" s="399" t="s">
        <v>2538</v>
      </c>
      <c r="E2" s="400"/>
      <c r="F2" s="400"/>
      <c r="G2" s="361" t="s">
        <v>2499</v>
      </c>
      <c r="H2" s="363">
        <v>10811.991616560001</v>
      </c>
    </row>
    <row r="3" spans="1:12" s="347" customFormat="1" ht="15" customHeight="1" x14ac:dyDescent="0.25">
      <c r="A3" s="350" t="s">
        <v>2539</v>
      </c>
      <c r="B3" s="348" t="s">
        <v>2500</v>
      </c>
      <c r="C3" s="371">
        <v>6.2</v>
      </c>
      <c r="D3" s="470" t="s">
        <v>2540</v>
      </c>
      <c r="E3" s="471"/>
      <c r="F3" s="471"/>
      <c r="G3" s="351" t="s">
        <v>2500</v>
      </c>
      <c r="H3" s="355">
        <v>5.5</v>
      </c>
      <c r="J3" s="352"/>
      <c r="K3" s="364"/>
    </row>
    <row r="4" spans="1:12" s="347" customFormat="1" ht="15" customHeight="1" x14ac:dyDescent="0.25">
      <c r="A4" s="359" t="s">
        <v>2510</v>
      </c>
      <c r="B4" s="348" t="s">
        <v>2501</v>
      </c>
      <c r="C4" s="349">
        <v>2</v>
      </c>
      <c r="D4" s="470" t="s">
        <v>2502</v>
      </c>
      <c r="E4" s="471"/>
      <c r="F4" s="471"/>
      <c r="G4" s="348" t="s">
        <v>2503</v>
      </c>
      <c r="H4" s="353" t="s">
        <v>2504</v>
      </c>
    </row>
    <row r="5" spans="1:12" s="347" customFormat="1" ht="15" customHeight="1" x14ac:dyDescent="0.25">
      <c r="A5" s="401" t="s">
        <v>2541</v>
      </c>
      <c r="B5" s="348" t="s">
        <v>2542</v>
      </c>
      <c r="C5" s="402">
        <v>7284</v>
      </c>
      <c r="D5" s="470" t="s">
        <v>2505</v>
      </c>
      <c r="E5" s="471"/>
      <c r="F5" s="471"/>
      <c r="G5" s="351" t="s">
        <v>2506</v>
      </c>
      <c r="H5" s="354">
        <v>12</v>
      </c>
    </row>
    <row r="6" spans="1:12" s="347" customFormat="1" ht="15" customHeight="1" x14ac:dyDescent="0.25">
      <c r="A6" s="356" t="s">
        <v>2513</v>
      </c>
      <c r="B6" s="348" t="s">
        <v>2542</v>
      </c>
      <c r="C6" s="402">
        <v>2880</v>
      </c>
      <c r="D6" s="470" t="s">
        <v>2508</v>
      </c>
      <c r="E6" s="471"/>
      <c r="F6" s="471"/>
      <c r="G6" s="351" t="s">
        <v>2503</v>
      </c>
      <c r="H6" s="353" t="s">
        <v>2504</v>
      </c>
      <c r="J6" s="352"/>
      <c r="K6" s="364"/>
    </row>
    <row r="7" spans="1:12" s="347" customFormat="1" ht="15" customHeight="1" thickBot="1" x14ac:dyDescent="0.3">
      <c r="A7" s="356" t="s">
        <v>2511</v>
      </c>
      <c r="B7" s="348" t="s">
        <v>2499</v>
      </c>
      <c r="C7" s="371">
        <v>3194.4612999999999</v>
      </c>
      <c r="D7" s="472" t="s">
        <v>2509</v>
      </c>
      <c r="E7" s="473"/>
      <c r="F7" s="473"/>
      <c r="G7" s="357" t="s">
        <v>2543</v>
      </c>
      <c r="H7" s="358" t="s">
        <v>2507</v>
      </c>
    </row>
    <row r="8" spans="1:12" s="347" customFormat="1" ht="15" customHeight="1" x14ac:dyDescent="0.25">
      <c r="A8" s="370" t="s">
        <v>2544</v>
      </c>
      <c r="B8" s="348" t="s">
        <v>2499</v>
      </c>
      <c r="C8" s="403">
        <v>353.78022499999997</v>
      </c>
      <c r="D8" s="374"/>
      <c r="E8" s="374"/>
      <c r="F8" s="374"/>
      <c r="G8" s="374"/>
      <c r="H8" s="360"/>
    </row>
    <row r="9" spans="1:12" s="347" customFormat="1" ht="15" customHeight="1" thickBot="1" x14ac:dyDescent="0.3">
      <c r="A9" s="370" t="s">
        <v>2545</v>
      </c>
      <c r="B9" s="348" t="s">
        <v>2499</v>
      </c>
      <c r="C9" s="403">
        <v>11796.813215</v>
      </c>
      <c r="D9" s="374"/>
      <c r="E9" s="374"/>
      <c r="F9" s="374"/>
      <c r="G9" s="374"/>
      <c r="H9" s="360"/>
    </row>
    <row r="10" spans="1:12" s="397" customFormat="1" ht="15" customHeight="1" thickBot="1" x14ac:dyDescent="0.3">
      <c r="A10" s="366" t="s">
        <v>2515</v>
      </c>
      <c r="B10" s="361" t="s">
        <v>2516</v>
      </c>
      <c r="C10" s="404">
        <v>303.77461699999998</v>
      </c>
      <c r="D10" s="405"/>
      <c r="E10" s="405"/>
      <c r="F10" s="405"/>
      <c r="G10" s="405"/>
      <c r="H10" s="406"/>
    </row>
    <row r="11" spans="1:12" s="347" customFormat="1" ht="19.5" customHeight="1" x14ac:dyDescent="0.25">
      <c r="A11" s="368" t="s">
        <v>2518</v>
      </c>
      <c r="B11" s="361"/>
      <c r="C11" s="407"/>
      <c r="D11" s="387"/>
      <c r="E11" s="387"/>
      <c r="F11" s="387"/>
      <c r="G11" s="387" t="s">
        <v>2512</v>
      </c>
      <c r="H11" s="369"/>
      <c r="K11" s="367"/>
      <c r="L11" s="367"/>
    </row>
    <row r="12" spans="1:12" s="347" customFormat="1" ht="15" customHeight="1" x14ac:dyDescent="0.25">
      <c r="A12" s="370" t="s">
        <v>2519</v>
      </c>
      <c r="B12" s="348" t="s">
        <v>2516</v>
      </c>
      <c r="C12" s="371">
        <v>0</v>
      </c>
      <c r="D12" s="388"/>
      <c r="E12" s="388"/>
      <c r="F12" s="388"/>
      <c r="G12" s="388"/>
      <c r="H12" s="360"/>
    </row>
    <row r="13" spans="1:12" s="347" customFormat="1" ht="15" customHeight="1" thickBot="1" x14ac:dyDescent="0.3">
      <c r="A13" s="372" t="s">
        <v>2520</v>
      </c>
      <c r="B13" s="365" t="s">
        <v>2516</v>
      </c>
      <c r="C13" s="373">
        <v>0</v>
      </c>
      <c r="D13" s="374"/>
      <c r="E13" s="374"/>
      <c r="F13" s="374"/>
      <c r="G13" s="374"/>
      <c r="H13" s="360"/>
    </row>
    <row r="14" spans="1:12" s="347" customFormat="1" ht="15" customHeight="1" x14ac:dyDescent="0.25">
      <c r="A14" s="366" t="s">
        <v>2521</v>
      </c>
      <c r="B14" s="361" t="s">
        <v>2522</v>
      </c>
      <c r="C14" s="375" t="str">
        <f>IF(C16&lt;&gt;0,"Y","N")</f>
        <v>N</v>
      </c>
      <c r="D14" s="374"/>
      <c r="E14" s="374"/>
      <c r="F14" s="374"/>
      <c r="G14" s="374"/>
      <c r="H14" s="360"/>
      <c r="K14" s="408"/>
      <c r="L14" s="408"/>
    </row>
    <row r="15" spans="1:12" s="347" customFormat="1" ht="15" customHeight="1" x14ac:dyDescent="0.25">
      <c r="A15" s="350" t="s">
        <v>2523</v>
      </c>
      <c r="B15" s="348" t="s">
        <v>2524</v>
      </c>
      <c r="C15" s="377"/>
      <c r="D15" s="376"/>
      <c r="E15" s="376"/>
      <c r="F15" s="376"/>
      <c r="G15" s="376"/>
      <c r="H15" s="369"/>
    </row>
    <row r="16" spans="1:12" s="347" customFormat="1" ht="15" customHeight="1" thickBot="1" x14ac:dyDescent="0.3">
      <c r="A16" s="370" t="s">
        <v>2525</v>
      </c>
      <c r="B16" s="364" t="s">
        <v>2499</v>
      </c>
      <c r="C16" s="409">
        <v>0</v>
      </c>
      <c r="D16" s="360"/>
      <c r="E16" s="360"/>
      <c r="F16" s="360"/>
      <c r="G16" s="360"/>
      <c r="H16" s="369"/>
      <c r="I16" s="367"/>
      <c r="J16" s="367"/>
      <c r="K16" s="408"/>
      <c r="L16" s="408"/>
    </row>
    <row r="17" spans="1:8" s="347" customFormat="1" ht="15" customHeight="1" x14ac:dyDescent="0.25">
      <c r="A17" s="378" t="s">
        <v>2526</v>
      </c>
      <c r="B17" s="379" t="s">
        <v>2499</v>
      </c>
      <c r="C17" s="410" t="s">
        <v>2527</v>
      </c>
      <c r="D17" s="380" t="s">
        <v>2528</v>
      </c>
      <c r="E17" s="381"/>
      <c r="F17" s="381"/>
      <c r="G17" s="374"/>
      <c r="H17" s="360"/>
    </row>
    <row r="18" spans="1:8" s="347" customFormat="1" ht="15" customHeight="1" x14ac:dyDescent="0.25">
      <c r="A18" s="382" t="s">
        <v>213</v>
      </c>
      <c r="B18" s="383"/>
      <c r="C18" s="411">
        <v>10794.333132</v>
      </c>
      <c r="D18" s="353">
        <v>12022.424164</v>
      </c>
      <c r="E18" s="381"/>
      <c r="F18" s="381"/>
      <c r="G18" s="374"/>
      <c r="H18" s="360"/>
    </row>
    <row r="19" spans="1:8" s="347" customFormat="1" ht="15" customHeight="1" x14ac:dyDescent="0.25">
      <c r="A19" s="384" t="s">
        <v>1437</v>
      </c>
      <c r="B19" s="351"/>
      <c r="C19" s="411">
        <v>0</v>
      </c>
      <c r="D19" s="353">
        <v>0</v>
      </c>
      <c r="E19" s="385"/>
      <c r="F19" s="385"/>
      <c r="G19" s="374"/>
      <c r="H19" s="360"/>
    </row>
    <row r="20" spans="1:8" s="347" customFormat="1" ht="15" customHeight="1" x14ac:dyDescent="0.25">
      <c r="A20" s="384" t="s">
        <v>1438</v>
      </c>
      <c r="B20" s="351"/>
      <c r="C20" s="411">
        <v>0</v>
      </c>
      <c r="D20" s="353">
        <v>0</v>
      </c>
      <c r="E20" s="385"/>
      <c r="F20" s="385"/>
      <c r="G20" s="374"/>
      <c r="H20" s="360"/>
    </row>
    <row r="21" spans="1:8" s="347" customFormat="1" ht="15" customHeight="1" x14ac:dyDescent="0.25">
      <c r="A21" s="386" t="s">
        <v>1439</v>
      </c>
      <c r="B21" s="351"/>
      <c r="C21" s="411">
        <v>0</v>
      </c>
      <c r="D21" s="353">
        <v>1.065615</v>
      </c>
      <c r="E21" s="385"/>
      <c r="F21" s="385"/>
      <c r="G21" s="374"/>
      <c r="H21" s="360"/>
    </row>
    <row r="22" spans="1:8" s="347" customFormat="1" ht="15" customHeight="1" x14ac:dyDescent="0.25">
      <c r="A22" s="386" t="s">
        <v>224</v>
      </c>
      <c r="B22" s="351"/>
      <c r="C22" s="411">
        <v>0</v>
      </c>
      <c r="D22" s="353">
        <v>0</v>
      </c>
      <c r="E22" s="385"/>
      <c r="F22" s="385"/>
      <c r="G22" s="374"/>
      <c r="H22" s="360"/>
    </row>
    <row r="23" spans="1:8" s="347" customFormat="1" ht="15" customHeight="1" x14ac:dyDescent="0.25">
      <c r="A23" s="386" t="s">
        <v>226</v>
      </c>
      <c r="B23" s="351"/>
      <c r="C23" s="411">
        <v>0</v>
      </c>
      <c r="D23" s="353">
        <v>0</v>
      </c>
      <c r="E23" s="385"/>
      <c r="F23" s="385"/>
      <c r="G23" s="374"/>
      <c r="H23" s="360"/>
    </row>
    <row r="24" spans="1:8" s="347" customFormat="1" ht="15" customHeight="1" x14ac:dyDescent="0.25">
      <c r="A24" s="386" t="s">
        <v>1440</v>
      </c>
      <c r="B24" s="351"/>
      <c r="C24" s="411">
        <v>0</v>
      </c>
      <c r="D24" s="353">
        <v>0</v>
      </c>
      <c r="E24" s="385"/>
      <c r="F24" s="385"/>
      <c r="G24" s="374"/>
      <c r="H24" s="360"/>
    </row>
    <row r="25" spans="1:8" s="347" customFormat="1" ht="15" customHeight="1" x14ac:dyDescent="0.25">
      <c r="A25" s="386" t="s">
        <v>228</v>
      </c>
      <c r="B25" s="351"/>
      <c r="C25" s="411">
        <v>0</v>
      </c>
      <c r="D25" s="353">
        <v>0</v>
      </c>
      <c r="E25" s="385"/>
      <c r="F25" s="385"/>
      <c r="G25" s="374"/>
      <c r="H25" s="360"/>
    </row>
    <row r="26" spans="1:8" s="347" customFormat="1" ht="15" customHeight="1" x14ac:dyDescent="0.25">
      <c r="A26" s="386" t="s">
        <v>1447</v>
      </c>
      <c r="B26" s="351"/>
      <c r="C26" s="411">
        <v>0</v>
      </c>
      <c r="D26" s="353">
        <v>0</v>
      </c>
      <c r="E26" s="385"/>
      <c r="F26" s="385"/>
      <c r="G26" s="374"/>
      <c r="H26" s="360"/>
    </row>
    <row r="27" spans="1:8" s="347" customFormat="1" ht="15" customHeight="1" x14ac:dyDescent="0.25">
      <c r="A27" s="386" t="s">
        <v>217</v>
      </c>
      <c r="B27" s="351"/>
      <c r="C27" s="411">
        <v>0</v>
      </c>
      <c r="D27" s="353">
        <v>0</v>
      </c>
      <c r="E27" s="385"/>
      <c r="F27" s="385"/>
      <c r="G27" s="374"/>
      <c r="H27" s="360"/>
    </row>
    <row r="28" spans="1:8" s="347" customFormat="1" ht="15" customHeight="1" x14ac:dyDescent="0.25">
      <c r="A28" s="386" t="s">
        <v>232</v>
      </c>
      <c r="B28" s="351"/>
      <c r="C28" s="411">
        <v>0</v>
      </c>
      <c r="D28" s="353">
        <v>0</v>
      </c>
      <c r="E28" s="385"/>
      <c r="F28" s="385"/>
      <c r="G28" s="374"/>
      <c r="H28" s="360"/>
    </row>
    <row r="29" spans="1:8" s="347" customFormat="1" ht="15" customHeight="1" thickBot="1" x14ac:dyDescent="0.3">
      <c r="A29" s="389" t="s">
        <v>1441</v>
      </c>
      <c r="B29" s="357"/>
      <c r="C29" s="412">
        <v>17.658484999999999</v>
      </c>
      <c r="D29" s="358">
        <v>127.10366</v>
      </c>
      <c r="E29" s="385"/>
      <c r="F29" s="385"/>
      <c r="G29" s="374"/>
      <c r="H29" s="360"/>
    </row>
    <row r="30" spans="1:8" s="347" customFormat="1" ht="15" customHeight="1" x14ac:dyDescent="0.25">
      <c r="A30" s="390" t="s">
        <v>2529</v>
      </c>
      <c r="B30" s="391"/>
      <c r="C30" s="362" t="s">
        <v>2530</v>
      </c>
      <c r="D30" s="392" t="s">
        <v>2531</v>
      </c>
      <c r="E30" s="393" t="s">
        <v>2532</v>
      </c>
      <c r="F30" s="393" t="s">
        <v>2533</v>
      </c>
      <c r="G30" s="363" t="s">
        <v>2534</v>
      </c>
      <c r="H30" s="360"/>
    </row>
    <row r="31" spans="1:8" s="347" customFormat="1" ht="15" customHeight="1" x14ac:dyDescent="0.25">
      <c r="A31" s="394" t="s">
        <v>2535</v>
      </c>
      <c r="B31" s="395"/>
      <c r="C31" s="396" t="s">
        <v>2536</v>
      </c>
      <c r="D31" s="396" t="s">
        <v>2536</v>
      </c>
      <c r="E31" s="396" t="s">
        <v>2536</v>
      </c>
      <c r="F31" s="396"/>
      <c r="G31" s="396"/>
      <c r="H31" s="360"/>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2022-01-27T08:26:30Z</cp:lastPrinted>
  <dcterms:created xsi:type="dcterms:W3CDTF">2016-04-21T08:07:20Z</dcterms:created>
  <dcterms:modified xsi:type="dcterms:W3CDTF">2022-02-03T09:27:36Z</dcterms:modified>
</cp:coreProperties>
</file>