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006\HTT\"/>
    </mc:Choice>
  </mc:AlternateContent>
  <bookViews>
    <workbookView xWindow="-120" yWindow="-120" windowWidth="38640" windowHeight="21240"/>
  </bookViews>
  <sheets>
    <sheet name="Introduction" sheetId="5" r:id="rId1"/>
    <sheet name="Completion Instructions" sheetId="6" r:id="rId2"/>
    <sheet name="FAQ" sheetId="7" r:id="rId3"/>
    <sheet name="erweitertes vdp-Template" sheetId="21" r:id="rId4"/>
    <sheet name="extended vdp-Template" sheetId="22" r:id="rId5"/>
    <sheet name="A. HTT General" sheetId="8" r:id="rId6"/>
    <sheet name="B1. HTT Mortgage Assets" sheetId="9" state="hidden" r:id="rId7"/>
    <sheet name="B2. HTT Public Sector Assets" sheetId="10" r:id="rId8"/>
    <sheet name="B3. HTT Shipping Assets" sheetId="11" state="hidden" r:id="rId9"/>
    <sheet name="C. HTT Harmonised Glossary" sheetId="12" r:id="rId10"/>
    <sheet name="D. Insert Nat Trans Templ" sheetId="14" r:id="rId11"/>
    <sheet name="E. Optional ECB-ECAIs data" sheetId="18" r:id="rId12"/>
    <sheet name="vdp-Glossar (D)" sheetId="23" r:id="rId13"/>
    <sheet name="vdp glossary (E) " sheetId="24" r:id="rId14"/>
    <sheet name="Disclaimer" sheetId="25" r:id="rId15"/>
  </sheets>
  <definedNames>
    <definedName name="_xlnm._FilterDatabase" localSheetId="5" hidden="1">'A. HTT General'!$L$112:$L$126</definedName>
    <definedName name="_xlnm._FilterDatabase" localSheetId="6" hidden="1">'B1. HTT Mortgage Assets'!$A$11:$D$187</definedName>
    <definedName name="_xlnm._FilterDatabase" localSheetId="13" hidden="1">'vdp glossary (E) '!$A$1:$E$1</definedName>
    <definedName name="_xlnm._FilterDatabase" localSheetId="12" hidden="1">'vdp-Glossar (D)'!$A$1:$E$122</definedName>
    <definedName name="_xlnm.Print_Area" localSheetId="5">'A. HTT General'!$A$1:$G$365</definedName>
    <definedName name="_xlnm.Print_Area" localSheetId="6">'B1. HTT Mortgage Assets'!$A$1:$G$387</definedName>
    <definedName name="_xlnm.Print_Area" localSheetId="7">'B2. HTT Public Sector Assets'!$A$1:$G$179</definedName>
    <definedName name="_xlnm.Print_Area" localSheetId="8">'B3. HTT Shipping Assets'!$A$1:$G$211</definedName>
    <definedName name="_xlnm.Print_Area" localSheetId="9">'C. HTT Harmonised Glossary'!$A$1:$C$37</definedName>
    <definedName name="_xlnm.Print_Area" localSheetId="1">'Completion Instructions'!$B$2:$J$71</definedName>
    <definedName name="_xlnm.Print_Area" localSheetId="11">'E. Optional ECB-ECAIs data'!$A$2:$G$72</definedName>
    <definedName name="_xlnm.Print_Area" localSheetId="3">'erweitertes vdp-Template'!$A$1:$H$31</definedName>
    <definedName name="_xlnm.Print_Area" localSheetId="4">'extended vdp-Template'!$A$1:$H$31</definedName>
    <definedName name="_xlnm.Print_Area" localSheetId="2">FAQ!$A$1:$C$28</definedName>
    <definedName name="_xlnm.Print_Area" localSheetId="0">Introduction!$B$2:$J$40</definedName>
    <definedName name="_xlnm.Print_Titles" localSheetId="2">FAQ!$4:$4</definedName>
    <definedName name="_xlnm.Print_Titles" localSheetId="13">'vdp glossary (E) '!$1:$1</definedName>
    <definedName name="_xlnm.Print_Titles" localSheetId="12">'vdp-Glossar (D)'!$1:$1</definedName>
  </definedNames>
  <calcPr calcId="162913"/>
</workbook>
</file>

<file path=xl/calcChain.xml><?xml version="1.0" encoding="utf-8"?>
<calcChain xmlns="http://schemas.openxmlformats.org/spreadsheetml/2006/main">
  <c r="F8" i="5" l="1"/>
  <c r="F7" i="5"/>
  <c r="C82" i="11"/>
  <c r="C69" i="11"/>
  <c r="C131" i="10"/>
  <c r="D19" i="10"/>
  <c r="D288" i="9"/>
  <c r="C288" i="9"/>
  <c r="C264" i="9"/>
  <c r="D187" i="9"/>
  <c r="C187" i="9"/>
  <c r="F161" i="9"/>
  <c r="F151" i="9"/>
  <c r="C207" i="8"/>
  <c r="D165" i="8"/>
  <c r="F110" i="8"/>
  <c r="F109" i="8"/>
  <c r="F108" i="8"/>
  <c r="C94" i="8"/>
  <c r="C93" i="8"/>
  <c r="C71" i="8"/>
  <c r="C70" i="8"/>
  <c r="C14" i="22"/>
  <c r="C14" i="21"/>
  <c r="G227" i="8" l="1"/>
  <c r="F227" i="8"/>
  <c r="G226" i="8"/>
  <c r="F226" i="8"/>
  <c r="G225" i="8"/>
  <c r="F225" i="8"/>
  <c r="G224" i="8"/>
  <c r="F224" i="8"/>
  <c r="G223" i="8"/>
  <c r="F223" i="8"/>
  <c r="G222" i="8"/>
  <c r="F222" i="8"/>
  <c r="G221" i="8"/>
  <c r="F221" i="8"/>
  <c r="G219" i="8"/>
  <c r="F219" i="8"/>
  <c r="G218" i="8"/>
  <c r="F218" i="8"/>
  <c r="G217" i="8"/>
  <c r="F217" i="8"/>
  <c r="C290" i="8"/>
  <c r="C300" i="8"/>
  <c r="C293" i="8"/>
  <c r="D292" i="8"/>
  <c r="F292" i="8"/>
  <c r="D293" i="8"/>
  <c r="D300" i="8"/>
  <c r="D29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10" i="8" l="1"/>
  <c r="G108" i="8"/>
  <c r="G109" i="8"/>
  <c r="F142" i="11"/>
  <c r="C117" i="11"/>
  <c r="G126" i="11"/>
  <c r="F36" i="10"/>
  <c r="C19" i="1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<sst xmlns="http://schemas.openxmlformats.org/spreadsheetml/2006/main" count="4132" uniqueCount="2392">
  <si>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</si>
  <si>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</si>
  <si>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</si>
  <si>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</si>
  <si>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</si>
  <si>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</si>
  <si>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</si>
  <si>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</si>
  <si>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</si>
  <si>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</si>
  <si>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</si>
  <si>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</si>
  <si>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</si>
  <si>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</si>
  <si>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</si>
  <si>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</si>
  <si>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</si>
  <si>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</si>
  <si>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</si>
  <si>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</si>
  <si>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</si>
  <si>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</si>
  <si>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</si>
  <si>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</si>
  <si>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</si>
  <si>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</si>
  <si>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</si>
  <si>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</si>
  <si>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</si>
  <si>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</si>
  <si>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</si>
  <si>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</si>
  <si>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</si>
  <si>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</si>
  <si>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</si>
  <si>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</si>
  <si>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</si>
  <si>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</si>
  <si>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</si>
  <si>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</si>
  <si>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</si>
  <si>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</si>
  <si>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</si>
  <si>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</si>
  <si>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</si>
  <si>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</si>
  <si>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</si>
  <si>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</si>
  <si>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</si>
  <si>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</si>
  <si>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</si>
  <si>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</si>
  <si>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</si>
  <si>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</si>
  <si>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</si>
  <si>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</si>
  <si>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</si>
  <si>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</si>
  <si>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</si>
  <si>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</si>
  <si>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</si>
  <si>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</si>
  <si>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</si>
  <si>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</si>
  <si>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</si>
  <si>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</si>
  <si>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</si>
  <si>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</si>
  <si>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</si>
  <si>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</si>
  <si>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</si>
  <si>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</si>
  <si>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</si>
  <si>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</si>
  <si>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</si>
  <si>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</si>
  <si>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</si>
  <si>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</si>
  <si>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</si>
  <si>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</si>
  <si>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</si>
  <si>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</si>
  <si>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</si>
  <si>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</si>
  <si>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</si>
  <si>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</si>
  <si>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</si>
  <si>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</si>
  <si>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</si>
  <si>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</si>
  <si>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</si>
  <si>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</si>
  <si>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</si>
  <si>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</si>
  <si>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</si>
  <si>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</si>
  <si>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</si>
  <si>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</si>
  <si>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</si>
  <si>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</si>
  <si>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</si>
  <si>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</si>
  <si>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</si>
  <si>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</si>
  <si>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</si>
  <si>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</si>
  <si>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</si>
  <si>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</si>
  <si>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</si>
  <si>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</si>
  <si>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</si>
  <si>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</si>
  <si>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</si>
  <si>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</si>
  <si>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</si>
  <si>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</si>
  <si>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</si>
  <si>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</si>
  <si>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</si>
  <si>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</si>
  <si>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</si>
  <si>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</si>
  <si>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</si>
  <si>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</si>
  <si>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</si>
  <si>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</si>
  <si>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</si>
  <si>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</si>
  <si>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</si>
  <si>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</si>
  <si>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</si>
  <si>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</si>
  <si>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</si>
  <si>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</si>
  <si>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</si>
  <si>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</si>
  <si>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</si>
  <si>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</si>
  <si>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</si>
  <si>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</si>
  <si>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</si>
  <si>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</si>
  <si>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</si>
  <si>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</si>
  <si>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</si>
  <si>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</si>
  <si>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</si>
  <si>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</si>
  <si>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</si>
  <si>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</si>
  <si>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</si>
  <si>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</si>
  <si>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</si>
  <si>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</si>
  <si>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</si>
  <si>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</si>
  <si>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</si>
  <si>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</si>
  <si>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</si>
  <si>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</si>
  <si>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</si>
  <si>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</si>
  <si>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</si>
  <si>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</si>
  <si>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</si>
  <si>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</si>
  <si>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</si>
  <si>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</si>
  <si>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</si>
  <si>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</si>
  <si>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</si>
  <si>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</si>
  <si>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</si>
  <si>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</si>
  <si>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</si>
  <si>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</si>
  <si>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</si>
  <si>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</si>
  <si>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</si>
  <si>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</si>
  <si>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</si>
  <si>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</si>
  <si>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</si>
  <si>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</si>
  <si>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</si>
  <si>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</si>
  <si>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</si>
  <si>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</si>
  <si>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</si>
  <si>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</si>
  <si>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</si>
  <si>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</si>
  <si>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</si>
  <si>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</si>
  <si>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</si>
  <si>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</si>
  <si>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</si>
  <si>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</si>
  <si>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</si>
  <si>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</si>
  <si>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</si>
  <si>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</si>
  <si>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</si>
  <si>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</si>
  <si>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</si>
  <si>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</si>
  <si>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</si>
  <si>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</si>
  <si>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</si>
  <si>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</si>
  <si>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</si>
  <si>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</si>
  <si>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</si>
  <si>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</si>
  <si>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</si>
  <si>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</si>
  <si>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</si>
  <si>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</si>
  <si>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</si>
  <si>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</si>
  <si>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</si>
  <si>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</si>
  <si>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</si>
  <si>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</si>
  <si>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</si>
  <si>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</si>
  <si>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</si>
  <si>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</si>
  <si>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</si>
  <si>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</si>
  <si>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</si>
  <si>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</si>
  <si>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</si>
  <si>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</si>
  <si>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</si>
  <si>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</si>
  <si>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</si>
  <si>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</si>
  <si>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</si>
  <si>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</si>
  <si>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</si>
  <si>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</si>
  <si>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</si>
  <si>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</si>
  <si>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</si>
  <si>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</si>
  <si>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</si>
  <si>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</si>
  <si>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</si>
  <si>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</si>
  <si>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</si>
  <si>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</si>
  <si>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</si>
  <si>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</si>
  <si>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</si>
  <si>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</si>
  <si>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</si>
  <si>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</si>
  <si>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</si>
  <si>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</si>
  <si>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</si>
  <si>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</si>
  <si>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</si>
  <si>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</si>
  <si>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</si>
  <si>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</si>
  <si>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</si>
  <si>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</si>
  <si>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</si>
  <si>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</si>
  <si>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</si>
  <si>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</si>
  <si>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</si>
  <si>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</si>
  <si>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</si>
  <si>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</si>
  <si>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</si>
  <si>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</si>
  <si>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</si>
  <si>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</si>
  <si>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</si>
  <si>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</si>
  <si>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</si>
  <si>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</si>
  <si>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</si>
  <si>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</si>
  <si>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</si>
  <si>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</si>
  <si>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</si>
  <si>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</si>
  <si>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</si>
  <si>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</si>
  <si>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</si>
  <si>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</si>
  <si>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</si>
  <si>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</si>
  <si>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</si>
  <si>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</si>
  <si>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</si>
  <si>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</si>
  <si>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</si>
  <si>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</si>
  <si>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</si>
  <si>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</si>
  <si>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</si>
  <si>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</si>
  <si>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</si>
  <si>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</si>
  <si>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</si>
  <si>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</si>
  <si>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</si>
  <si>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</si>
  <si>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</si>
  <si>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</si>
  <si>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</si>
  <si>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</si>
  <si>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</si>
  <si>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</si>
  <si>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</si>
  <si>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</si>
  <si>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</si>
  <si>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</si>
  <si>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</si>
  <si>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</si>
  <si>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</si>
  <si>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</si>
  <si>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</si>
  <si>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</si>
  <si>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</si>
  <si>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</si>
  <si>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</si>
  <si>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</si>
  <si>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</si>
  <si>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</si>
  <si>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</si>
  <si>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</si>
  <si>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</si>
  <si>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</si>
  <si>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</si>
  <si>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</si>
  <si>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</si>
  <si>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</si>
  <si>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</si>
  <si>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</si>
  <si>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</si>
  <si>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</si>
  <si>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</si>
  <si>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</si>
  <si>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</si>
  <si>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</si>
  <si>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</si>
  <si>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</si>
  <si>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</si>
  <si>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</si>
  <si>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</si>
  <si>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</si>
  <si>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</si>
  <si>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</si>
  <si>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</si>
  <si>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</si>
  <si>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</si>
  <si>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</si>
  <si>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</si>
  <si>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</si>
  <si>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</si>
  <si>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</si>
  <si>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</si>
  <si>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</si>
  <si>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</si>
  <si>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</si>
  <si>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</si>
  <si>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</si>
  <si>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</si>
  <si>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</si>
  <si>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</si>
  <si>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</si>
  <si>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</si>
  <si>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</si>
  <si>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</si>
  <si>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</si>
  <si>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</si>
  <si>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</si>
  <si>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</si>
  <si>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</si>
  <si>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</si>
  <si>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</si>
  <si>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</si>
  <si>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</si>
  <si>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</si>
  <si>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</si>
  <si>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</si>
  <si>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</si>
  <si>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</si>
  <si>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</si>
  <si>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</si>
  <si>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</si>
  <si>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</si>
  <si>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</si>
  <si>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</si>
  <si>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</si>
  <si>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</si>
  <si>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</si>
  <si>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</si>
  <si>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</si>
  <si>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</si>
  <si>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</si>
  <si>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</si>
  <si>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</si>
  <si>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</si>
  <si>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</si>
  <si>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</si>
  <si>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</si>
  <si>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</si>
  <si>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</si>
  <si>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</si>
  <si>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</si>
  <si>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</si>
  <si>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</si>
  <si>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</si>
  <si>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</si>
  <si>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</si>
  <si>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</si>
  <si>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</si>
  <si>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</si>
  <si>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</si>
  <si>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</si>
  <si>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</si>
  <si>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</si>
  <si>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</si>
  <si>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</si>
  <si>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</si>
  <si>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</si>
  <si>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</si>
  <si>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</si>
  <si>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</si>
  <si>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</si>
  <si>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</si>
  <si>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</si>
  <si>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</si>
  <si>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</si>
  <si>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</si>
  <si>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</si>
  <si>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</si>
  <si>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</si>
  <si>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</si>
  <si>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</si>
  <si>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</si>
  <si>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</si>
  <si>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</si>
  <si>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</si>
  <si>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</si>
  <si>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</si>
  <si>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</si>
  <si>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</si>
  <si>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</si>
  <si>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</si>
  <si>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</si>
  <si>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</si>
  <si>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</si>
  <si>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</si>
  <si>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</si>
  <si>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</si>
  <si>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</si>
  <si>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</si>
  <si>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</si>
  <si>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</si>
  <si>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</si>
  <si>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</si>
  <si>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</si>
  <si>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</si>
  <si>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</si>
  <si>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</si>
  <si>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</si>
  <si>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</si>
  <si>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</si>
  <si>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</si>
  <si>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</si>
  <si>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</si>
  <si>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</si>
  <si>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</si>
  <si>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</si>
  <si>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</si>
  <si>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</si>
  <si>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</si>
  <si>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</si>
  <si>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</si>
  <si>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</si>
  <si>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</si>
  <si>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</si>
  <si>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</si>
  <si>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</si>
  <si>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</si>
  <si>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</si>
  <si>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</si>
  <si>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</si>
  <si>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</si>
  <si>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</si>
  <si>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</si>
  <si>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</si>
  <si>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</si>
  <si>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</si>
  <si>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</si>
  <si>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</si>
  <si>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</si>
  <si>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</si>
  <si>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</si>
  <si>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</si>
  <si>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</si>
  <si>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</si>
  <si>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</si>
  <si>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</si>
  <si>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</si>
  <si>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</si>
  <si>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</si>
  <si>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</si>
  <si>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</si>
  <si>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</si>
  <si>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</si>
  <si>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</si>
  <si>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</si>
  <si>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</si>
  <si>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</si>
  <si>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</si>
  <si>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</si>
  <si>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</si>
  <si>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</si>
  <si>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</si>
  <si>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</si>
  <si>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</si>
  <si>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</si>
  <si>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</si>
  <si>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</si>
  <si>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</si>
  <si>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</si>
  <si>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</si>
  <si>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</si>
  <si>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</si>
  <si>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</si>
  <si>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</si>
  <si>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</si>
  <si>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</si>
  <si>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</si>
  <si>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</si>
  <si>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</si>
  <si>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</si>
  <si>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</si>
  <si>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</si>
  <si>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</si>
  <si>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</si>
  <si>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</si>
  <si>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</si>
  <si>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</si>
  <si>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</si>
  <si>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</si>
  <si>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</si>
  <si>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</si>
  <si>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</si>
  <si>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</si>
  <si>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</si>
  <si>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</si>
  <si>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</si>
  <si>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</si>
  <si>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</si>
  <si>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</si>
  <si>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</si>
  <si>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</si>
  <si>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</si>
  <si>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</si>
  <si>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</si>
  <si>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</si>
  <si>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</si>
  <si>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</si>
  <si>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</si>
  <si>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</si>
  <si>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</si>
  <si>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</si>
  <si>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</si>
  <si>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</si>
  <si>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</si>
  <si>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</si>
  <si>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</si>
  <si>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</si>
  <si>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</si>
  <si>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</si>
  <si>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</si>
  <si>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</si>
  <si>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</si>
  <si>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</si>
  <si>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</si>
  <si>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</si>
  <si>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</si>
  <si>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</si>
  <si>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</si>
  <si>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</si>
  <si>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</si>
  <si>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</si>
  <si>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</si>
  <si>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</si>
  <si>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</si>
  <si>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</si>
  <si>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</si>
  <si>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</si>
  <si>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</si>
  <si>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</si>
  <si>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</si>
  <si>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</si>
  <si>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</si>
  <si>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</si>
  <si>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</si>
  <si>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</si>
  <si>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</si>
  <si>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</si>
  <si>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</si>
  <si>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</si>
  <si>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</si>
  <si>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</si>
  <si>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</si>
  <si>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</si>
  <si>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</si>
  <si>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</si>
  <si>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</si>
  <si>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</si>
  <si>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</si>
  <si>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</si>
  <si>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</si>
  <si>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</si>
  <si>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</si>
  <si>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</si>
  <si>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</si>
  <si>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</si>
  <si>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</si>
  <si>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</si>
  <si>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</si>
  <si>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</si>
  <si>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</si>
  <si>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</si>
  <si>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</si>
  <si>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</si>
  <si>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</si>
  <si>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</si>
  <si>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</si>
  <si>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</si>
  <si>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</si>
  <si>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</si>
  <si>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</si>
  <si>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</si>
  <si>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</si>
  <si>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</si>
  <si>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</si>
  <si>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</si>
  <si>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</si>
  <si>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</si>
  <si>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</si>
  <si>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</si>
  <si>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</si>
  <si>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</si>
  <si>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</si>
  <si>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</si>
  <si>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</si>
  <si>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</si>
  <si>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</si>
  <si>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</si>
  <si>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</si>
  <si>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</si>
  <si>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</si>
  <si>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</si>
  <si>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</si>
  <si>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</si>
  <si>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</si>
  <si>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</si>
  <si>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</si>
  <si>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</si>
  <si>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</si>
  <si>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</si>
  <si>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</si>
  <si>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</si>
  <si>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</si>
  <si>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</si>
  <si>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</si>
  <si>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</si>
  <si>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</si>
  <si>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</si>
  <si>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</si>
  <si>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</si>
  <si>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</si>
  <si>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</si>
  <si>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</si>
  <si>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</si>
  <si>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</si>
  <si>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</si>
  <si>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</si>
  <si>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</si>
  <si>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</si>
  <si>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</si>
  <si>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</si>
  <si>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</si>
  <si>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</si>
  <si>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</si>
  <si>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</si>
  <si>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</si>
  <si>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</si>
  <si>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</si>
  <si>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</si>
  <si>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</si>
  <si>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</si>
  <si>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</si>
  <si>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</si>
  <si>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</si>
  <si>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</si>
  <si>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</si>
  <si>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</si>
  <si>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</si>
  <si>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</si>
  <si>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</si>
  <si>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</si>
  <si>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</si>
  <si>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</si>
  <si>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</si>
  <si>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</si>
  <si>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</si>
  <si>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</si>
  <si>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</si>
  <si>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</si>
  <si>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</si>
  <si>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</si>
  <si>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</si>
  <si>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</si>
  <si>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</si>
  <si>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</si>
  <si>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</si>
  <si>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</si>
  <si>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</si>
  <si>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</si>
  <si>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</si>
  <si>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</si>
  <si>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</si>
  <si>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</si>
  <si>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</si>
  <si>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</si>
  <si>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</si>
  <si>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</si>
  <si>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</si>
  <si>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</si>
  <si>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</si>
  <si>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</si>
  <si>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</si>
  <si>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</si>
  <si>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</si>
  <si>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</si>
  <si>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</si>
  <si>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</si>
  <si>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</si>
  <si>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</si>
  <si>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</si>
  <si>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</si>
  <si>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</si>
  <si>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</si>
  <si>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</si>
  <si>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</si>
  <si>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</si>
  <si>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</si>
  <si>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</si>
  <si>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</si>
  <si>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</si>
  <si>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</si>
  <si>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</si>
  <si>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</si>
  <si>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</si>
  <si>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</si>
  <si>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</si>
  <si>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</si>
  <si>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</si>
  <si>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</si>
  <si>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</si>
  <si>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</si>
  <si>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</si>
  <si>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</si>
  <si>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</si>
  <si>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</si>
  <si>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</si>
  <si>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</si>
  <si>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</si>
  <si>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</si>
  <si>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</si>
  <si>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</si>
  <si>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</si>
  <si>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</si>
  <si>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</si>
  <si>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</si>
  <si>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</si>
  <si>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</si>
  <si>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</si>
  <si>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</si>
  <si>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</si>
  <si>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</si>
  <si>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</si>
  <si>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</si>
  <si>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</si>
  <si>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</si>
  <si>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</si>
  <si>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</si>
  <si>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</si>
  <si>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</si>
  <si>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</si>
  <si>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</si>
  <si>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</si>
  <si>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</si>
  <si>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</si>
  <si>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</si>
  <si>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</si>
  <si>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</si>
  <si>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</si>
  <si>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</si>
  <si>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</si>
  <si>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</si>
  <si>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</si>
  <si>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</si>
  <si>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</si>
  <si>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</si>
  <si>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</si>
  <si>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</si>
  <si>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</si>
  <si>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</si>
  <si>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</si>
  <si>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</si>
  <si>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</si>
  <si>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</si>
  <si>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</si>
  <si>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</si>
  <si>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</si>
  <si>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</si>
  <si>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</si>
  <si>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</si>
  <si>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</si>
  <si>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</si>
  <si>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</si>
  <si>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</si>
  <si>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</si>
  <si>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</si>
  <si>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</si>
  <si>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</si>
  <si>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</si>
  <si>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</si>
  <si>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</si>
  <si>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</si>
  <si>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</si>
  <si>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</si>
  <si>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</si>
  <si>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</si>
  <si>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</si>
  <si>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</si>
  <si>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</si>
  <si>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</si>
  <si>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</si>
  <si>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</si>
  <si>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</si>
  <si>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</si>
  <si>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</si>
  <si>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</si>
  <si>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</si>
  <si>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</si>
  <si>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</si>
  <si>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</si>
  <si>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</si>
  <si>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</si>
  <si>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</si>
  <si>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</si>
  <si>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</si>
  <si>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</si>
  <si>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</si>
  <si>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</si>
  <si>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</si>
  <si>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</si>
  <si>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</si>
  <si>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</si>
  <si>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</si>
  <si>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</si>
  <si>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</si>
  <si>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</si>
  <si>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</si>
  <si>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</si>
  <si>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</si>
  <si>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</si>
  <si>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</si>
  <si>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</si>
  <si>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</si>
  <si>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</si>
  <si>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</si>
  <si>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</si>
  <si>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</si>
  <si>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</si>
  <si>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</si>
  <si>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</si>
  <si>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</si>
  <si>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</si>
  <si>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</si>
  <si>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</si>
  <si>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</si>
  <si>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</si>
  <si>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</si>
  <si>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</si>
  <si>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</si>
  <si>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</si>
  <si>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</si>
  <si>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</si>
  <si>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</si>
  <si>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</si>
  <si>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</si>
  <si>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</si>
  <si>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</si>
  <si>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</si>
  <si>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</si>
  <si>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</si>
  <si>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</si>
  <si>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</si>
  <si>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</si>
  <si>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</si>
  <si>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</si>
  <si>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</si>
  <si>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</si>
  <si>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</si>
  <si>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</si>
  <si>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</si>
  <si>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</si>
  <si>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</si>
  <si>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</si>
  <si>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</si>
  <si>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</si>
  <si>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</si>
  <si>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</si>
  <si>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</si>
  <si>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</si>
  <si>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</si>
  <si>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</si>
  <si>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</si>
  <si>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</si>
  <si>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</si>
  <si>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</si>
  <si>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</si>
  <si>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</si>
  <si>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</si>
  <si>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</si>
  <si>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</si>
  <si>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</si>
  <si>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</si>
  <si>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</si>
  <si>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</si>
  <si>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</si>
  <si>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</si>
  <si>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</si>
  <si>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</si>
  <si>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</si>
  <si>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</si>
  <si>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</si>
  <si>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</si>
  <si>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</si>
  <si>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</si>
  <si>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</si>
  <si>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</si>
  <si>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</si>
  <si>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</si>
  <si>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</si>
  <si>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</si>
  <si>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</si>
  <si>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</si>
  <si>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</si>
  <si>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</si>
  <si>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</si>
  <si>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</si>
  <si>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</si>
  <si>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</si>
  <si>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</si>
  <si>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</si>
  <si>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</si>
  <si>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</si>
  <si>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</si>
  <si>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</si>
  <si>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</si>
  <si>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</si>
  <si>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</si>
  <si>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</si>
  <si>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</si>
  <si>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</si>
  <si>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</si>
  <si>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</si>
  <si>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</si>
  <si>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</si>
  <si>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</si>
  <si>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</si>
  <si>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</si>
  <si>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</si>
  <si>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</si>
  <si>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</si>
  <si>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</si>
  <si>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</si>
  <si>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</si>
  <si>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</si>
  <si>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</si>
  <si>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</si>
  <si>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</si>
  <si>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</si>
  <si>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</si>
  <si>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</si>
  <si>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</si>
  <si>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</si>
  <si>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</si>
  <si>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</si>
  <si>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</si>
  <si>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</si>
  <si>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</si>
  <si>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</si>
  <si>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</si>
  <si>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</si>
  <si>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</si>
  <si>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</si>
  <si>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</si>
  <si>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</si>
  <si>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</si>
  <si>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</si>
  <si>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</si>
  <si>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</si>
  <si>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</si>
  <si>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</si>
  <si>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</si>
  <si>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</si>
  <si>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</si>
  <si>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</si>
  <si>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</si>
  <si>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</si>
  <si>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</si>
  <si>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</si>
  <si>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</si>
  <si>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</si>
  <si>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</si>
  <si>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</si>
  <si>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</si>
  <si>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</si>
  <si>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</si>
  <si>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</si>
  <si>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</si>
  <si>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</si>
  <si>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</si>
  <si>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</si>
  <si>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</si>
  <si>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</si>
  <si>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</si>
  <si>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</si>
  <si>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</si>
  <si>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</si>
  <si>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</si>
  <si>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</si>
  <si>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</si>
  <si>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</si>
  <si>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</si>
  <si>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</si>
  <si>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</si>
  <si>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</si>
  <si>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</si>
  <si>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</si>
  <si>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</si>
  <si>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</si>
  <si>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</si>
  <si>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</si>
  <si>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</si>
  <si>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</si>
  <si>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</si>
  <si>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</si>
  <si>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</si>
  <si>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</si>
  <si>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</si>
  <si>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</si>
  <si>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</si>
  <si>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</si>
  <si>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</si>
  <si>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</si>
  <si>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</si>
  <si>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</si>
  <si>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</si>
  <si>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</si>
  <si>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</si>
  <si>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</si>
  <si>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</si>
  <si>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</si>
  <si>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</si>
  <si>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</si>
  <si>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</si>
  <si>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</si>
  <si>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</si>
  <si>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</si>
  <si>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</si>
  <si>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</si>
  <si>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</si>
  <si>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</si>
  <si>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</si>
  <si>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</si>
  <si>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</si>
  <si>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</si>
  <si>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</si>
  <si>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</si>
  <si>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</si>
  <si>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</si>
  <si>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</si>
  <si>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</si>
  <si>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</si>
  <si>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</si>
  <si>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</si>
  <si>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</si>
  <si>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</si>
  <si>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</si>
  <si>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</si>
  <si>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</si>
  <si>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</si>
  <si>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</si>
  <si>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</si>
  <si>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</si>
  <si>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</si>
  <si>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</si>
  <si>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</si>
  <si>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</si>
  <si>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</si>
  <si>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</si>
  <si>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</si>
  <si>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</si>
  <si>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</si>
  <si>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</si>
  <si>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</si>
  <si>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</si>
  <si>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</si>
  <si>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</si>
  <si>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</si>
  <si>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</si>
  <si>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</si>
  <si>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</si>
  <si>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</si>
  <si>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</si>
  <si>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</si>
  <si>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</si>
  <si>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</si>
  <si>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</si>
  <si>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</si>
  <si>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</si>
  <si>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</si>
  <si>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</si>
  <si>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</si>
  <si>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</si>
  <si>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</si>
  <si>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</si>
  <si>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</si>
  <si>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</si>
  <si>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</si>
  <si>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</si>
  <si>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</si>
  <si>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</si>
  <si>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</si>
  <si>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</si>
  <si>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</si>
  <si>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</si>
  <si>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</si>
  <si>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</si>
  <si>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</si>
  <si>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</si>
  <si>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</si>
  <si>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</si>
  <si>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</si>
  <si>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</si>
  <si>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</si>
  <si>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</si>
  <si>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</si>
  <si>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</si>
  <si>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</si>
  <si>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</si>
  <si>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</si>
  <si>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</si>
  <si>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</si>
  <si>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</si>
  <si>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</si>
  <si>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</si>
  <si>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</si>
  <si>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</si>
  <si>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</si>
  <si>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</si>
  <si>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</si>
  <si>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</si>
  <si>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</si>
  <si>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</si>
  <si>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</si>
  <si>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</si>
  <si>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</si>
  <si>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</si>
  <si>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</si>
  <si>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</si>
  <si>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</si>
  <si>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</si>
  <si>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</si>
  <si>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</si>
  <si>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</si>
  <si>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</si>
  <si>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</si>
  <si>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</si>
  <si>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</si>
  <si>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</si>
  <si>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</si>
  <si>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</si>
  <si>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</si>
  <si>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</si>
  <si>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</si>
  <si>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</si>
  <si>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</si>
  <si>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</si>
  <si>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</si>
  <si>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</si>
  <si>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</si>
  <si>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</si>
  <si>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</si>
  <si>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</si>
  <si>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</si>
  <si>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</si>
  <si>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</si>
  <si>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</si>
  <si>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</si>
  <si>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</si>
  <si>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</si>
  <si>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</si>
  <si>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</si>
  <si>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</si>
  <si>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</si>
  <si>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</si>
  <si>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</si>
  <si>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</si>
  <si>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</si>
  <si>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</si>
  <si>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</si>
  <si>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</si>
  <si>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</si>
  <si>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</si>
  <si>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</si>
  <si>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</si>
  <si>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</si>
  <si>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</si>
  <si>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</si>
  <si>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</si>
  <si>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</si>
  <si>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</si>
  <si>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</si>
  <si>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</si>
  <si>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</si>
  <si>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</si>
  <si>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</si>
  <si>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</si>
  <si>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</si>
  <si>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</si>
  <si>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</si>
  <si>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</si>
  <si>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</si>
  <si>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</si>
  <si>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</si>
  <si>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</si>
  <si>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</si>
  <si>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</si>
  <si>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</si>
  <si>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</si>
  <si>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</si>
  <si>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</si>
  <si>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</si>
  <si>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</si>
  <si>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</si>
  <si>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</si>
  <si>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</si>
  <si>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</si>
  <si>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</si>
  <si>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</si>
  <si>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</si>
  <si>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</si>
  <si>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</si>
  <si>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</si>
  <si>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</si>
  <si>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</si>
  <si>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</si>
  <si>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</si>
  <si>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</si>
  <si>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</si>
  <si>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</si>
  <si>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</si>
  <si>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</si>
  <si>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</si>
  <si>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</si>
  <si>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</si>
  <si>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</si>
  <si>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</si>
  <si>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</si>
  <si>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</si>
  <si>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</si>
  <si>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</si>
  <si>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</si>
  <si>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</si>
  <si>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</si>
  <si>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</si>
  <si>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</si>
  <si>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</si>
  <si>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</si>
  <si>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</si>
  <si>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</si>
  <si>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</si>
  <si>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</si>
  <si>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</si>
  <si>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</si>
  <si>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</si>
  <si>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</si>
  <si>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</si>
  <si>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</si>
  <si>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</si>
  <si>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</si>
  <si>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</si>
  <si>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</si>
  <si>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</si>
  <si>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</si>
  <si>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</si>
  <si>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</si>
  <si>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</si>
  <si>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</si>
  <si>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</si>
  <si>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</si>
  <si>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</si>
  <si>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</si>
  <si>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</si>
  <si>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</si>
  <si>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</si>
  <si>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</si>
  <si>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</si>
  <si>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</si>
  <si>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</si>
  <si>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</si>
  <si>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</si>
  <si>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</si>
  <si>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</si>
  <si>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</si>
  <si>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</si>
  <si>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</si>
  <si>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</si>
  <si>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</si>
  <si>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</si>
  <si>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</si>
  <si>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</si>
  <si>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</si>
  <si>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</si>
  <si>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</si>
  <si>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</si>
  <si>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</si>
  <si>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</si>
  <si>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</si>
  <si>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</si>
  <si>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</si>
  <si>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</si>
  <si>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</si>
  <si>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</si>
  <si>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</si>
  <si>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</si>
  <si>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</si>
  <si>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</si>
  <si>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</si>
  <si>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</si>
  <si>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</si>
  <si>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</si>
  <si>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</si>
  <si>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</si>
  <si>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</si>
  <si>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</si>
  <si>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</si>
  <si>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</si>
  <si>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</si>
  <si>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</si>
  <si>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</si>
  <si>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</si>
  <si>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</si>
  <si>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</si>
  <si>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</si>
  <si>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</si>
  <si>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</si>
  <si>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</si>
  <si>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</si>
  <si>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</si>
  <si>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</si>
  <si>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</si>
  <si>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</si>
  <si>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</si>
  <si>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</si>
  <si>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</si>
  <si>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</si>
  <si>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</si>
  <si>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</si>
  <si>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</si>
  <si>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</si>
  <si>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</si>
  <si>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</si>
  <si>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</si>
  <si>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</si>
  <si>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</si>
  <si>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</si>
  <si>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</si>
  <si>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</si>
  <si>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</si>
  <si>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</si>
  <si>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</si>
  <si>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</si>
  <si>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</si>
  <si>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</si>
  <si>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</si>
  <si>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</si>
  <si>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</si>
  <si>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</si>
  <si>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</si>
  <si>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</si>
  <si>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</si>
  <si>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</si>
  <si>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</si>
  <si>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</si>
  <si>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</si>
  <si>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</si>
  <si>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</si>
  <si>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</si>
  <si>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</si>
  <si>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</si>
  <si>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</si>
  <si>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</si>
  <si>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</si>
  <si>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</si>
  <si>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</si>
  <si>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</si>
  <si>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</si>
  <si>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</si>
  <si>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</si>
  <si>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</si>
  <si>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</si>
  <si>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</si>
  <si>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</si>
  <si>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</si>
  <si>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</si>
  <si>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</si>
  <si>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</si>
  <si>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</si>
  <si>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</si>
  <si>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</si>
  <si>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</si>
  <si>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</si>
  <si>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</si>
  <si>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</si>
  <si>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</si>
  <si>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</si>
  <si>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</si>
  <si>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</si>
  <si>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</si>
  <si>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</si>
  <si>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</si>
  <si>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</si>
  <si>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</si>
  <si>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</si>
  <si>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</si>
  <si>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</si>
  <si>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</si>
  <si>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</si>
  <si>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</si>
  <si>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</si>
  <si>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</si>
  <si>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</si>
  <si>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</si>
  <si>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</si>
  <si>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</si>
  <si>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</si>
  <si>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</si>
  <si>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</si>
  <si>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</si>
  <si>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</si>
  <si>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</si>
  <si>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</si>
  <si>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</si>
  <si>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</si>
  <si>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</si>
  <si>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</si>
  <si>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</si>
  <si>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</si>
  <si>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</si>
  <si>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</si>
  <si>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</si>
  <si>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</si>
  <si>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</si>
  <si>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</si>
  <si>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</si>
  <si>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</si>
  <si>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</si>
  <si>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</si>
  <si>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</si>
  <si>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</si>
  <si>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</si>
  <si>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</si>
  <si>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</si>
  <si>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</si>
  <si>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</si>
  <si>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</si>
  <si>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</si>
  <si>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</si>
  <si>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</si>
  <si>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</si>
  <si>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</si>
  <si>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</si>
  <si>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</si>
  <si>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</si>
  <si>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</si>
  <si>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</si>
  <si>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</si>
  <si>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</si>
  <si>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</si>
  <si>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</si>
  <si>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</si>
  <si>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</si>
  <si>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</si>
  <si>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</si>
  <si>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</si>
  <si>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</si>
  <si>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</si>
  <si>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</si>
  <si>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</si>
  <si>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</si>
  <si>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</si>
  <si>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</si>
  <si>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</si>
  <si>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</si>
  <si>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</si>
  <si>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</si>
  <si>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</si>
  <si>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</si>
  <si>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</si>
  <si>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</si>
  <si>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</si>
  <si>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</si>
  <si>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</si>
  <si>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</si>
  <si>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</si>
  <si>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</si>
  <si>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</si>
  <si>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</si>
  <si>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</si>
  <si>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</si>
  <si>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</si>
  <si>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</si>
  <si>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</si>
  <si>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</si>
  <si>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</si>
  <si>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</si>
  <si>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</si>
  <si>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</si>
  <si>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</si>
  <si>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</si>
  <si>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</si>
  <si>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</si>
  <si>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</si>
  <si>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</si>
  <si>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</si>
  <si>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</si>
  <si>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</si>
  <si>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</si>
  <si>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</si>
  <si>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</si>
  <si>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</si>
  <si>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</si>
  <si>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</si>
  <si>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</si>
  <si>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</si>
  <si>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</si>
  <si>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</si>
  <si>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</si>
  <si>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</si>
  <si>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</si>
  <si>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</si>
  <si>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</si>
  <si>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</si>
  <si>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</si>
  <si>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</si>
  <si>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</si>
  <si>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</si>
  <si>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</si>
  <si>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</si>
  <si>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</si>
  <si>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</si>
  <si>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</si>
  <si>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</si>
  <si>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</si>
  <si>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</si>
  <si>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</si>
  <si>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</si>
  <si>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</si>
  <si>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</si>
  <si>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</si>
  <si>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</si>
  <si>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</si>
  <si>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</si>
  <si>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</si>
  <si>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</si>
  <si>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</si>
  <si>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</si>
  <si>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</si>
  <si>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</si>
  <si>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</si>
  <si>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</si>
  <si>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</si>
  <si>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</si>
  <si>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</si>
  <si>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</si>
  <si>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</si>
  <si>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</si>
  <si>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</si>
  <si>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</si>
  <si>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</si>
  <si>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</si>
  <si>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</si>
  <si>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</si>
  <si>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</si>
  <si>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</si>
  <si>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</si>
  <si>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</si>
  <si>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</si>
  <si>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</si>
  <si>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</si>
  <si>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</si>
  <si>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</si>
  <si>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</si>
  <si>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</si>
  <si>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</si>
  <si>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</si>
  <si>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</si>
  <si>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</si>
  <si>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</si>
  <si>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</si>
  <si>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</si>
  <si>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</si>
  <si>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</si>
  <si>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</si>
  <si>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Number of loans</t>
  </si>
  <si>
    <t>Q 2 2020</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</si>
  <si>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</si>
  <si>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</si>
  <si>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</si>
  <si>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</si>
  <si>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</si>
  <si>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</si>
  <si>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</si>
  <si>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</si>
  <si>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</si>
  <si>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</si>
  <si>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</si>
  <si>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</si>
  <si>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</si>
  <si>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</si>
  <si>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</si>
  <si>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</si>
  <si>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</si>
  <si>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</si>
  <si>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</si>
  <si>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</si>
  <si>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</si>
  <si>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</si>
  <si>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</si>
  <si>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</si>
  <si>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</si>
  <si>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</si>
  <si>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</si>
  <si>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</si>
  <si>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</si>
  <si>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</si>
  <si>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</si>
  <si>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</si>
  <si>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</si>
  <si>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</si>
  <si>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</si>
  <si>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</si>
  <si>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</si>
  <si>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</si>
  <si>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</si>
  <si>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</si>
  <si>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</si>
  <si>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</si>
  <si>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</si>
  <si>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</si>
  <si>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</si>
  <si>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</si>
  <si>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</si>
  <si>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</si>
  <si>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</si>
  <si>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</si>
  <si>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</si>
  <si>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</si>
  <si>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</si>
  <si>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</si>
  <si>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</si>
  <si>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</si>
  <si>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</si>
  <si>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</si>
  <si>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</si>
  <si>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</si>
  <si>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</si>
  <si>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</si>
  <si>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</si>
  <si>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</si>
  <si>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</si>
  <si>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</si>
  <si>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</si>
  <si>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</si>
  <si>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</si>
  <si>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</si>
  <si>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</si>
  <si>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</si>
  <si>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</si>
  <si>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</si>
  <si>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</si>
  <si>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</si>
  <si>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</si>
  <si>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</si>
  <si>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</si>
  <si>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</si>
  <si>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</si>
  <si>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</si>
  <si>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</si>
  <si>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</si>
  <si>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</si>
  <si>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</si>
  <si>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</si>
  <si>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</si>
  <si>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</si>
  <si>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</si>
  <si>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</si>
  <si>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</si>
  <si>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</si>
  <si>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</si>
  <si>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</si>
  <si>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</si>
  <si>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</si>
  <si>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</si>
  <si>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</si>
  <si>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</si>
  <si>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</si>
  <si>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</si>
  <si>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</si>
  <si>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</si>
  <si>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</si>
  <si>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</si>
  <si>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</si>
  <si>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</si>
  <si>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</si>
  <si>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</si>
  <si>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</si>
  <si>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</si>
  <si>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</si>
  <si>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</si>
  <si>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</si>
  <si>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</si>
  <si>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</si>
  <si>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</si>
  <si>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</si>
  <si>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</si>
  <si>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</si>
  <si>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</si>
  <si>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</si>
  <si>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</si>
  <si>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</si>
  <si>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</si>
  <si>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</si>
  <si>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</si>
  <si>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</si>
  <si>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</si>
  <si>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</si>
  <si>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</si>
  <si>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</si>
  <si>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</si>
  <si>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</si>
  <si>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</si>
  <si>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</si>
  <si>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</si>
  <si>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</si>
  <si>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</si>
  <si>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</si>
  <si>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</si>
  <si>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</si>
  <si>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</si>
  <si>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</si>
  <si>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</si>
  <si>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</si>
  <si>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</si>
  <si>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</si>
  <si>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</si>
  <si>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</si>
  <si>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</si>
  <si>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</si>
  <si>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</si>
  <si>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</si>
  <si>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</si>
  <si>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</si>
  <si>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</si>
  <si>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</si>
  <si>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</si>
  <si>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</si>
  <si>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</si>
  <si>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</si>
  <si>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</si>
  <si>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</si>
  <si>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</si>
  <si>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</si>
  <si>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</si>
  <si>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</si>
  <si>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</si>
  <si>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</si>
  <si>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</si>
  <si>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</si>
  <si>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</si>
  <si>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</si>
  <si>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</si>
  <si>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</si>
  <si>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</si>
  <si>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</si>
  <si>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</si>
  <si>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</si>
  <si>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</si>
  <si>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</si>
  <si>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</si>
  <si>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</si>
  <si>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</si>
  <si>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</si>
  <si>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</si>
  <si>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</si>
  <si>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</si>
  <si>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</si>
  <si>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</si>
  <si>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</si>
  <si>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</si>
  <si>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</si>
  <si>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</si>
  <si>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</si>
  <si>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</si>
  <si>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</si>
  <si>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</si>
  <si>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</si>
  <si>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</si>
  <si>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</si>
  <si>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</si>
  <si>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</si>
  <si>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</si>
  <si>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</si>
  <si>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</si>
  <si>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</si>
  <si>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</si>
  <si>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</si>
  <si>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</si>
  <si>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</si>
  <si>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</si>
  <si>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</si>
  <si>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</si>
  <si>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</si>
  <si>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</si>
  <si>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</si>
  <si>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</si>
  <si>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</si>
  <si>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</si>
  <si>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</si>
  <si>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</si>
  <si>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</si>
  <si>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</si>
  <si>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</si>
  <si>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</si>
  <si>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</si>
  <si>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</si>
  <si>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</si>
  <si>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</si>
  <si>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</si>
  <si>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</si>
  <si>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</si>
  <si>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</si>
  <si>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</si>
  <si>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</si>
  <si>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</si>
  <si>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</si>
  <si>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</si>
  <si>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</si>
  <si>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</si>
  <si>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</si>
  <si>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</si>
  <si>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</si>
  <si>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</si>
  <si>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</si>
  <si>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</si>
  <si>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</si>
  <si>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</si>
  <si>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</si>
  <si>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</si>
  <si>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</si>
  <si>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</si>
  <si>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</si>
  <si>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</si>
  <si>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</si>
  <si>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</si>
  <si>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</si>
  <si>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</si>
  <si>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</si>
  <si>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</si>
  <si>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</si>
  <si>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</si>
  <si>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</si>
  <si>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</si>
  <si>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</si>
  <si>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</si>
  <si>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</si>
  <si>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</si>
  <si>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</si>
  <si>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</si>
  <si>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</si>
  <si>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</si>
  <si>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</si>
  <si>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</si>
  <si>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</si>
  <si>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</si>
  <si>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</si>
  <si>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</si>
  <si>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</si>
  <si>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</si>
  <si>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</si>
  <si>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</si>
  <si>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</si>
  <si>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</si>
  <si>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</si>
  <si>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</si>
  <si>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</si>
  <si>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</si>
  <si>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</si>
  <si>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</si>
  <si>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</si>
  <si>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</si>
  <si>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</si>
  <si>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</si>
  <si>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</si>
  <si>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</si>
  <si>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</si>
  <si>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</si>
  <si>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</si>
  <si>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</si>
  <si>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</si>
  <si>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</si>
  <si>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</si>
  <si>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</si>
  <si>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</si>
  <si>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</si>
  <si>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</si>
  <si>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</si>
  <si>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</si>
  <si>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</si>
  <si>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</si>
  <si>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</si>
  <si>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</si>
  <si>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</si>
  <si>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</si>
  <si>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</si>
  <si>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</si>
  <si>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</si>
  <si>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</si>
  <si>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</si>
  <si>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</si>
  <si>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</si>
  <si>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</si>
  <si>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</si>
  <si>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</si>
  <si>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</si>
  <si>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</si>
  <si>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</si>
  <si>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</si>
  <si>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</si>
  <si>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</si>
  <si>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</si>
  <si>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</si>
  <si>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</si>
  <si>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</si>
  <si>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</si>
  <si>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</si>
  <si>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</si>
  <si>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</si>
  <si>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</si>
  <si>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</si>
  <si>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</si>
  <si>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</si>
  <si>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</si>
  <si>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</si>
  <si>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</si>
  <si>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</si>
  <si>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</si>
  <si>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</si>
  <si>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</si>
  <si>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</si>
  <si>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</si>
  <si>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</si>
  <si>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</si>
  <si>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</si>
  <si>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</si>
  <si>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</si>
  <si>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</si>
  <si>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</si>
  <si>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</si>
  <si>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</si>
  <si>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</si>
  <si>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</si>
  <si>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</si>
  <si>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</si>
  <si>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</si>
  <si>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</si>
  <si>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</si>
  <si>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</si>
  <si>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</si>
  <si>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</si>
  <si>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</si>
  <si>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</si>
  <si>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</si>
  <si>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</si>
  <si>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</si>
  <si>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</si>
  <si>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</si>
  <si>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</si>
  <si>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</si>
  <si>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</si>
  <si>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</si>
  <si>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</si>
  <si>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</si>
  <si>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</si>
  <si>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</si>
  <si>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</si>
  <si>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</si>
  <si>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</si>
  <si>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</si>
  <si>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</si>
  <si>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</si>
  <si>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</si>
  <si>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</si>
  <si>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</si>
  <si>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</si>
  <si>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</si>
  <si>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</si>
  <si>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</si>
  <si>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</si>
  <si>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</si>
  <si>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</si>
  <si>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</si>
  <si>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</si>
  <si>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</si>
  <si>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</si>
  <si>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</si>
  <si>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</si>
  <si>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</si>
  <si>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</si>
  <si>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</si>
  <si>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</si>
  <si>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</si>
  <si>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</si>
  <si>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</si>
  <si>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</si>
  <si>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</si>
  <si>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</si>
  <si>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</si>
  <si>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</si>
  <si>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</si>
  <si>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</si>
  <si>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</si>
  <si>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</si>
  <si>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</si>
  <si>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</si>
  <si>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</si>
  <si>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</si>
  <si>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</si>
  <si>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</si>
  <si>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</si>
  <si>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</si>
  <si>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</si>
  <si>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</si>
  <si>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</si>
  <si>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</si>
  <si>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</si>
  <si>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</si>
  <si>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</si>
  <si>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</si>
  <si>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</si>
  <si>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</si>
  <si>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</si>
  <si>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</si>
  <si>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</si>
  <si>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</si>
  <si>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</si>
  <si>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</si>
  <si>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</si>
  <si>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</si>
  <si>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</si>
  <si>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</si>
  <si>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</si>
  <si>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</si>
  <si>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</si>
  <si>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</si>
  <si>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</si>
  <si>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</si>
  <si>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</si>
  <si>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</si>
  <si>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</si>
  <si>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</si>
  <si>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</si>
  <si>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</si>
  <si>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</si>
  <si>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</si>
  <si>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</si>
  <si>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</si>
  <si>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</si>
  <si>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</si>
  <si>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</si>
  <si>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</si>
  <si>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</si>
  <si>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</si>
  <si>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</si>
  <si>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</si>
  <si>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</si>
  <si>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</si>
  <si>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</si>
  <si>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</si>
  <si>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</si>
  <si>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</si>
  <si>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</si>
  <si>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</si>
  <si>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</si>
  <si>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</si>
  <si>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</si>
  <si>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</si>
  <si>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</si>
  <si>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</si>
  <si>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</si>
  <si>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</si>
  <si>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</si>
  <si>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</si>
  <si>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</si>
  <si>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</si>
  <si>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</si>
  <si>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</si>
  <si>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</si>
  <si>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</si>
  <si>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</si>
  <si>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</si>
  <si>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</si>
  <si>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</si>
  <si>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</si>
  <si>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</si>
  <si>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</si>
  <si>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</si>
  <si>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</si>
  <si>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</si>
  <si>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</si>
  <si>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</si>
  <si>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</si>
  <si>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</si>
  <si>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</si>
  <si>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</si>
  <si>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</si>
  <si>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</si>
  <si>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</si>
  <si>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</si>
  <si>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</si>
  <si>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</si>
  <si>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</si>
  <si>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</si>
  <si>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</si>
  <si>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</si>
  <si>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</si>
  <si>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</si>
  <si>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</si>
  <si>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</si>
  <si>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</si>
  <si>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</si>
  <si>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</si>
  <si>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</si>
  <si>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</si>
  <si>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</si>
  <si>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</si>
  <si>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</si>
  <si>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</si>
  <si>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</si>
  <si>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</si>
  <si>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</si>
  <si>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</si>
  <si>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</si>
  <si>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</si>
  <si>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</si>
  <si>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</si>
  <si>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</si>
  <si>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</si>
  <si>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</si>
  <si>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</si>
  <si>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</si>
  <si>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</si>
  <si>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</si>
  <si>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</si>
  <si>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</si>
  <si>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</si>
  <si>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</si>
  <si>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</si>
  <si>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</si>
  <si>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</si>
  <si>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</si>
  <si>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</si>
  <si>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</si>
  <si>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</si>
  <si>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</si>
  <si>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</si>
  <si>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</si>
  <si>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</si>
  <si>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</si>
  <si>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</si>
  <si>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</si>
  <si>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</si>
  <si>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</si>
  <si>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</si>
  <si>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</si>
  <si>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</si>
  <si>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</si>
  <si>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</si>
  <si>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</si>
  <si>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</si>
  <si>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</si>
  <si>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</si>
  <si>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</si>
  <si>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</si>
  <si>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</si>
  <si>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</si>
  <si>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</si>
  <si>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</si>
  <si>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</si>
  <si>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</si>
  <si>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</si>
  <si>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</si>
  <si>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</si>
  <si>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</si>
  <si>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</si>
  <si>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</si>
  <si>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</si>
  <si>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</si>
  <si>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</si>
  <si>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</si>
  <si>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</si>
  <si>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</si>
  <si>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</si>
  <si>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</si>
  <si>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</si>
  <si>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</si>
  <si>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</si>
  <si>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</si>
  <si>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</si>
  <si>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</si>
  <si>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</si>
  <si>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</si>
  <si>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</si>
  <si>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</si>
  <si>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</si>
  <si>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</si>
  <si>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</si>
  <si>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</si>
  <si>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</si>
  <si>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</si>
  <si>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</si>
  <si>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</si>
  <si>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</si>
  <si>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</si>
  <si>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</si>
  <si>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</si>
  <si>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</si>
  <si>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</si>
  <si>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</si>
  <si>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</si>
  <si>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</si>
  <si>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</si>
  <si>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</si>
  <si>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</si>
  <si>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</si>
  <si>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</si>
  <si>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</si>
  <si>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</si>
  <si>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</si>
  <si>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</si>
  <si>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</si>
  <si>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</si>
  <si>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</si>
  <si>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</si>
  <si>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</si>
  <si>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</si>
  <si>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</si>
  <si>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</si>
  <si>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</si>
  <si>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</si>
  <si>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</si>
  <si>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</si>
  <si>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</si>
  <si>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</si>
  <si>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</si>
  <si>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</si>
  <si>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</si>
  <si>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</si>
  <si>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</si>
  <si>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</si>
  <si>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</si>
  <si>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</si>
  <si>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</si>
  <si>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</si>
  <si>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</si>
  <si>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</si>
  <si>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</si>
  <si>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</si>
  <si>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</si>
  <si>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</si>
  <si>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</si>
  <si>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</si>
  <si>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</si>
  <si>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</si>
  <si>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</si>
  <si>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</si>
  <si>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</si>
  <si>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</si>
  <si>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</si>
  <si>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</si>
  <si>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</si>
  <si>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</si>
  <si>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</si>
  <si>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</si>
  <si>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</si>
  <si>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</si>
  <si>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</si>
  <si>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</si>
  <si>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</si>
  <si>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</si>
  <si>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</si>
  <si>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</si>
  <si>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</si>
  <si>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</si>
  <si>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</si>
  <si>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</si>
  <si>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</si>
  <si>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</si>
  <si>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</si>
  <si>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</si>
  <si>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</si>
  <si>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</si>
  <si>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</si>
  <si>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</si>
  <si>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</si>
  <si>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</si>
  <si>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</si>
  <si>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</si>
  <si>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</si>
  <si>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</si>
  <si>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</si>
  <si>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</si>
  <si>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Y</t>
  </si>
  <si>
    <t>up to 300,000 Euros</t>
  </si>
  <si>
    <t>more than 300,000 Euros up to 1 mn. Euros</t>
  </si>
  <si>
    <t>more than 1 mn. Euros up to 10 mn. Euros</t>
  </si>
  <si>
    <t>more than 10 mn. Euros</t>
  </si>
  <si>
    <t>up to 10 mn. Euros</t>
  </si>
  <si>
    <t>more than 10 mn. Euros up to 100 mn. Euros</t>
  </si>
  <si>
    <t>more than 100 mn. Euros</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</si>
  <si>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</si>
  <si>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</si>
  <si>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</si>
  <si>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</si>
  <si>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</si>
  <si>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</si>
  <si>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</si>
  <si>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</si>
  <si>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</si>
  <si>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</si>
  <si>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</si>
  <si>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</si>
  <si>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</si>
  <si>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</si>
  <si>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</si>
  <si>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</si>
  <si>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500,000 Euros</t>
  </si>
  <si>
    <t>more than 500,000 Euros up to 5 mn. Euros</t>
  </si>
  <si>
    <t>more than 5 mn. Euros</t>
  </si>
  <si>
    <t>Sea-going vessels</t>
  </si>
  <si>
    <t>Inland waterway vessels</t>
  </si>
  <si>
    <t>Euro</t>
  </si>
  <si>
    <t>0</t>
  </si>
  <si>
    <t>0,16</t>
  </si>
  <si>
    <t>0,01</t>
  </si>
  <si>
    <t>Cut-off Date: 30.06.2020</t>
  </si>
  <si>
    <t>https://www.coveredbondlabel.com/issuer/179/</t>
  </si>
  <si>
    <t>http://www.LBBW.de</t>
  </si>
  <si>
    <t>Belgium (incl. EU Institutions)</t>
  </si>
  <si>
    <t>Reporting Date: 30.07.2020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</si>
</sst>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
      <sz val="11"/>
      <color rgb="FFFF000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166" fontId="39" fillId="8" borderId="20" xfId="9" applyNumberFormat="1" applyFont="1" applyFill="1" applyBorder="1" applyAlignment="1">
      <alignment vertical="center"/>
    </xf>
    <xf numFmtId="166" fontId="39" fillId="8" borderId="21" xfId="9" applyNumberFormat="1" applyFont="1" applyFill="1" applyBorder="1" applyAlignment="1">
      <alignment vertical="center"/>
    </xf>
    <xf numFmtId="166" fontId="39" fillId="8" borderId="21" xfId="9" applyNumberFormat="1" applyFont="1" applyFill="1" applyBorder="1" applyAlignment="1">
      <alignment horizontal="center" vertical="center"/>
    </xf>
    <xf numFmtId="166" fontId="39" fillId="8" borderId="22" xfId="9" applyNumberFormat="1" applyFont="1" applyFill="1" applyBorder="1" applyAlignment="1">
      <alignment vertical="center"/>
    </xf>
    <xf numFmtId="0" fontId="40" fillId="0" borderId="0" xfId="9" applyFont="1" applyAlignment="1">
      <alignment vertical="center"/>
    </xf>
    <xf numFmtId="166" fontId="42" fillId="0" borderId="24" xfId="9" applyNumberFormat="1" applyFont="1" applyBorder="1" applyAlignment="1">
      <alignment horizontal="center" vertical="center"/>
    </xf>
    <xf numFmtId="168" fontId="42" fillId="0" borderId="25" xfId="9" applyNumberFormat="1" applyFont="1" applyBorder="1" applyAlignment="1">
      <alignment horizontal="center" vertical="center"/>
    </xf>
    <xf numFmtId="166" fontId="42" fillId="0" borderId="23" xfId="9" applyNumberFormat="1" applyFont="1" applyBorder="1" applyAlignment="1">
      <alignment horizontal="left" vertical="center" wrapText="1"/>
    </xf>
    <xf numFmtId="166" fontId="42" fillId="0" borderId="12" xfId="9" applyNumberFormat="1" applyFont="1" applyBorder="1" applyAlignment="1">
      <alignment horizontal="center" vertical="center"/>
    </xf>
    <xf numFmtId="166" fontId="42" fillId="0" borderId="0" xfId="9" applyNumberFormat="1" applyFont="1" applyAlignment="1">
      <alignment vertical="center" wrapText="1"/>
    </xf>
    <xf numFmtId="166" fontId="42" fillId="0" borderId="25" xfId="9" applyNumberFormat="1" applyFont="1" applyBorder="1" applyAlignment="1">
      <alignment horizontal="center" vertical="center" wrapText="1"/>
    </xf>
    <xf numFmtId="166" fontId="42" fillId="0" borderId="26" xfId="9" applyNumberFormat="1" applyFont="1" applyBorder="1" applyAlignment="1">
      <alignment horizontal="center" vertical="center" wrapText="1"/>
    </xf>
    <xf numFmtId="166" fontId="42" fillId="0" borderId="27" xfId="9" applyNumberFormat="1" applyFont="1" applyBorder="1" applyAlignment="1">
      <alignment horizontal="left" vertical="center" wrapText="1"/>
    </xf>
    <xf numFmtId="166" fontId="42" fillId="0" borderId="28" xfId="9" applyNumberFormat="1" applyFont="1" applyBorder="1" applyAlignment="1">
      <alignment horizontal="center" vertical="center"/>
    </xf>
    <xf numFmtId="166" fontId="42" fillId="0" borderId="29" xfId="9" applyNumberFormat="1" applyFont="1" applyBorder="1" applyAlignment="1">
      <alignment horizontal="center" vertical="center" wrapText="1"/>
    </xf>
    <xf numFmtId="166" fontId="42" fillId="0" borderId="23" xfId="9" applyNumberFormat="1" applyFont="1" applyBorder="1" applyAlignment="1">
      <alignment vertical="center"/>
    </xf>
    <xf numFmtId="0" fontId="40" fillId="9" borderId="0" xfId="9" applyFont="1" applyFill="1" applyAlignment="1">
      <alignment vertical="center"/>
    </xf>
    <xf numFmtId="166" fontId="42" fillId="0" borderId="31" xfId="9" applyNumberFormat="1" applyFont="1" applyBorder="1" applyAlignment="1">
      <alignment horizontal="center" vertical="center"/>
    </xf>
    <xf numFmtId="168" fontId="42" fillId="0" borderId="32" xfId="9" applyNumberFormat="1" applyFont="1" applyBorder="1" applyAlignment="1">
      <alignment horizontal="center" vertical="center"/>
    </xf>
    <xf numFmtId="168" fontId="42" fillId="0" borderId="33" xfId="9" applyNumberFormat="1" applyFont="1" applyBorder="1" applyAlignment="1">
      <alignment horizontal="center" vertical="center"/>
    </xf>
    <xf numFmtId="166" fontId="42" fillId="0" borderId="0" xfId="9" applyNumberFormat="1" applyFont="1" applyAlignment="1">
      <alignment horizontal="center" vertical="center"/>
    </xf>
    <xf numFmtId="166" fontId="42" fillId="0" borderId="7" xfId="9" applyNumberFormat="1" applyFont="1" applyBorder="1" applyAlignment="1">
      <alignment horizontal="center" vertical="center"/>
    </xf>
    <xf numFmtId="166" fontId="42" fillId="0" borderId="30" xfId="9" applyNumberFormat="1" applyFont="1" applyBorder="1" applyAlignment="1">
      <alignment horizontal="left" vertical="center" wrapText="1"/>
    </xf>
    <xf numFmtId="0" fontId="40" fillId="0" borderId="0" xfId="9" applyFont="1" applyAlignment="1">
      <alignment vertical="center" wrapText="1"/>
    </xf>
    <xf numFmtId="166" fontId="42" fillId="0" borderId="1" xfId="9" applyNumberFormat="1" applyFont="1" applyBorder="1" applyAlignment="1">
      <alignment horizontal="left" vertical="center" wrapText="1"/>
    </xf>
    <xf numFmtId="0" fontId="40" fillId="9" borderId="0" xfId="9" applyFont="1" applyFill="1" applyAlignment="1">
      <alignment vertical="center" wrapText="1"/>
    </xf>
    <xf numFmtId="166" fontId="42" fillId="0" borderId="4" xfId="9" applyNumberFormat="1" applyFont="1" applyBorder="1" applyAlignment="1">
      <alignment horizontal="left" vertical="center" wrapText="1"/>
    </xf>
    <xf numFmtId="168" fontId="42" fillId="0" borderId="26" xfId="9" applyNumberFormat="1" applyFont="1" applyBorder="1" applyAlignment="1">
      <alignment horizontal="center" vertical="center"/>
    </xf>
    <xf numFmtId="166" fontId="42" fillId="0" borderId="6" xfId="9" applyNumberFormat="1" applyFont="1" applyBorder="1" applyAlignment="1">
      <alignment horizontal="left" vertical="center" wrapText="1"/>
    </xf>
    <xf numFmtId="168" fontId="42" fillId="0" borderId="29" xfId="9" applyNumberFormat="1" applyFont="1" applyBorder="1" applyAlignment="1">
      <alignment horizontal="center" vertical="center"/>
    </xf>
    <xf numFmtId="168" fontId="42" fillId="9" borderId="0" xfId="9" applyNumberFormat="1" applyFont="1" applyFill="1" applyAlignment="1">
      <alignment horizontal="right" vertical="center"/>
    </xf>
    <xf numFmtId="169" fontId="42" fillId="0" borderId="33" xfId="9" applyNumberFormat="1" applyFont="1" applyBorder="1" applyAlignment="1">
      <alignment horizontal="center" vertical="center"/>
    </xf>
    <xf numFmtId="169" fontId="42" fillId="9" borderId="0" xfId="9" applyNumberFormat="1" applyFont="1" applyFill="1" applyAlignment="1">
      <alignment horizontal="right" vertical="center"/>
    </xf>
    <xf numFmtId="169" fontId="42" fillId="0" borderId="26" xfId="9" applyNumberFormat="1" applyFont="1" applyBorder="1" applyAlignment="1">
      <alignment horizontal="center" vertical="center"/>
    </xf>
    <xf numFmtId="166" fontId="43" fillId="0" borderId="30" xfId="9" applyNumberFormat="1" applyFont="1" applyBorder="1" applyAlignment="1">
      <alignment horizontal="center" vertical="center" wrapText="1"/>
    </xf>
    <xf numFmtId="166" fontId="42" fillId="0" borderId="36" xfId="9" applyNumberFormat="1" applyFont="1" applyBorder="1" applyAlignment="1">
      <alignment horizontal="center" vertical="center" wrapText="1"/>
    </xf>
    <xf numFmtId="166" fontId="42" fillId="0" borderId="33" xfId="9" applyNumberFormat="1" applyFont="1" applyBorder="1" applyAlignment="1">
      <alignment horizontal="center" vertical="center" wrapText="1"/>
    </xf>
    <xf numFmtId="166" fontId="42" fillId="9" borderId="0" xfId="9" applyNumberFormat="1" applyFont="1" applyFill="1" applyAlignment="1">
      <alignment horizontal="center" vertical="center" wrapText="1"/>
    </xf>
    <xf numFmtId="166" fontId="43" fillId="0" borderId="23" xfId="9" applyNumberFormat="1" applyFont="1" applyBorder="1" applyAlignment="1">
      <alignment horizontal="center" vertical="center" wrapText="1"/>
    </xf>
    <xf numFmtId="166" fontId="42" fillId="0" borderId="24" xfId="9" applyNumberFormat="1" applyFont="1" applyBorder="1" applyAlignment="1">
      <alignment horizontal="center" vertical="center" wrapText="1"/>
    </xf>
    <xf numFmtId="166" fontId="42" fillId="0" borderId="23" xfId="9" applyNumberFormat="1" applyFont="1" applyBorder="1" applyAlignment="1">
      <alignment horizontal="center" vertical="center"/>
    </xf>
    <xf numFmtId="0" fontId="40" fillId="9" borderId="0" xfId="9" applyFont="1" applyFill="1" applyAlignment="1">
      <alignment horizontal="center" vertical="center"/>
    </xf>
    <xf numFmtId="166" fontId="42" fillId="0" borderId="27" xfId="9" applyNumberFormat="1" applyFont="1" applyBorder="1" applyAlignment="1">
      <alignment horizontal="center" vertical="center"/>
    </xf>
    <xf numFmtId="166" fontId="42" fillId="9" borderId="0" xfId="9" applyNumberFormat="1" applyFont="1" applyFill="1" applyAlignment="1">
      <alignment horizontal="right" vertical="center" wrapText="1"/>
    </xf>
    <xf numFmtId="166" fontId="39" fillId="9" borderId="0" xfId="9" applyNumberFormat="1" applyFont="1" applyFill="1" applyAlignment="1">
      <alignment vertical="center"/>
    </xf>
    <xf numFmtId="166" fontId="42" fillId="0" borderId="34" xfId="9" applyNumberFormat="1" applyFont="1" applyBorder="1" applyAlignment="1">
      <alignment horizontal="center" vertical="center"/>
    </xf>
    <xf numFmtId="166" fontId="42" fillId="10" borderId="30" xfId="9" applyNumberFormat="1" applyFont="1" applyFill="1" applyBorder="1" applyAlignment="1">
      <alignment vertical="center"/>
    </xf>
    <xf numFmtId="166" fontId="42" fillId="10" borderId="31" xfId="9" applyNumberFormat="1" applyFont="1" applyFill="1" applyBorder="1" applyAlignment="1">
      <alignment horizontal="center" vertical="center"/>
    </xf>
    <xf numFmtId="168" fontId="42" fillId="0" borderId="38" xfId="9" applyNumberFormat="1" applyFont="1" applyBorder="1" applyAlignment="1">
      <alignment horizontal="center" vertical="center"/>
    </xf>
    <xf numFmtId="168" fontId="42" fillId="0" borderId="36" xfId="9" applyNumberFormat="1" applyFont="1" applyBorder="1" applyAlignment="1">
      <alignment horizontal="center" vertical="center"/>
    </xf>
    <xf numFmtId="166" fontId="42" fillId="10" borderId="23" xfId="9" applyNumberFormat="1" applyFont="1" applyFill="1" applyBorder="1" applyAlignment="1">
      <alignment vertical="center"/>
    </xf>
    <xf numFmtId="166" fontId="42" fillId="10" borderId="24" xfId="9" applyNumberFormat="1" applyFont="1" applyFill="1" applyBorder="1" applyAlignment="1">
      <alignment horizontal="center" vertical="center"/>
    </xf>
    <xf numFmtId="168" fontId="42" fillId="0" borderId="37" xfId="9" applyNumberFormat="1" applyFont="1" applyBorder="1" applyAlignment="1">
      <alignment horizontal="center" vertical="center"/>
    </xf>
    <xf numFmtId="0" fontId="40" fillId="0" borderId="0" xfId="9" applyFont="1" applyAlignment="1">
      <alignment horizontal="left" vertical="center"/>
    </xf>
    <xf numFmtId="166" fontId="41" fillId="0" borderId="30" xfId="9" applyNumberFormat="1" applyFont="1" applyBorder="1" applyAlignment="1">
      <alignment vertical="center"/>
    </xf>
    <xf numFmtId="166" fontId="41" fillId="0" borderId="1" xfId="9" applyNumberFormat="1" applyFont="1" applyBorder="1" applyAlignment="1">
      <alignment vertical="center"/>
    </xf>
    <xf numFmtId="0" fontId="40" fillId="0" borderId="2" xfId="9" applyFont="1" applyBorder="1" applyAlignment="1">
      <alignment vertical="center"/>
    </xf>
    <xf numFmtId="166" fontId="42" fillId="0" borderId="39" xfId="9" applyNumberFormat="1" applyFont="1" applyBorder="1" applyAlignment="1">
      <alignment horizontal="left" vertical="center" wrapText="1"/>
    </xf>
    <xf numFmtId="170" fontId="42" fillId="0" borderId="26" xfId="9" applyNumberFormat="1" applyFont="1" applyBorder="1" applyAlignment="1">
      <alignment horizontal="center" vertical="center"/>
    </xf>
    <xf numFmtId="168" fontId="42" fillId="0" borderId="40" xfId="9" applyNumberFormat="1" applyFont="1" applyBorder="1" applyAlignment="1">
      <alignment horizontal="center" vertical="center"/>
    </xf>
    <xf numFmtId="166" fontId="40" fillId="0" borderId="33" xfId="9" applyNumberFormat="1" applyFont="1" applyBorder="1" applyAlignment="1">
      <alignment horizontal="center" vertical="center"/>
    </xf>
    <xf numFmtId="168" fontId="42" fillId="9" borderId="0" xfId="9" applyNumberFormat="1" applyFont="1" applyFill="1" applyAlignment="1">
      <alignment horizontal="left" vertical="center"/>
    </xf>
    <xf numFmtId="0" fontId="40" fillId="9" borderId="0" xfId="9" applyFont="1" applyFill="1" applyAlignment="1">
      <alignment horizontal="left" vertical="center"/>
    </xf>
    <xf numFmtId="0" fontId="40" fillId="0" borderId="35" xfId="9" applyFont="1" applyBorder="1" applyAlignment="1">
      <alignment horizontal="center" vertical="center"/>
    </xf>
    <xf numFmtId="166" fontId="42" fillId="0" borderId="0" xfId="9" applyNumberFormat="1" applyFont="1" applyAlignment="1">
      <alignment vertical="center"/>
    </xf>
    <xf numFmtId="168" fontId="42" fillId="0" borderId="41" xfId="9" applyNumberFormat="1" applyFont="1" applyBorder="1" applyAlignment="1">
      <alignment horizontal="center" vertical="center"/>
    </xf>
    <xf numFmtId="166" fontId="42" fillId="0" borderId="38" xfId="9" applyNumberFormat="1" applyFont="1" applyBorder="1" applyAlignment="1">
      <alignment horizontal="center" vertical="center" wrapText="1"/>
    </xf>
    <xf numFmtId="166" fontId="42" fillId="0" borderId="42" xfId="9" applyNumberFormat="1" applyFont="1" applyBorder="1" applyAlignment="1">
      <alignment horizontal="center" vertical="center" wrapText="1"/>
    </xf>
    <xf numFmtId="166" fontId="42" fillId="0" borderId="43" xfId="9" applyNumberFormat="1" applyFont="1" applyBorder="1" applyAlignment="1">
      <alignment horizontal="center" vertical="center" wrapText="1"/>
    </xf>
    <xf numFmtId="0" fontId="40" fillId="0" borderId="0" xfId="9" applyFont="1" applyAlignment="1">
      <alignment horizontal="center" vertical="center"/>
    </xf>
    <xf numFmtId="0" fontId="38" fillId="0" borderId="0" xfId="9" applyAlignment="1"/>
    <xf numFmtId="0" fontId="38" fillId="0" borderId="0" xfId="9" applyAlignment="1">
      <alignment vertical="center"/>
    </xf>
    <xf numFmtId="0" fontId="44" fillId="0" borderId="0" xfId="9" applyFont="1" applyAlignment="1">
      <alignment vertical="center"/>
    </xf>
    <xf numFmtId="0" fontId="44" fillId="0" borderId="0" xfId="9" applyFont="1"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45" fillId="0" borderId="13" xfId="9" applyFont="1" applyBorder="1" applyAlignment="1"/>
    <xf numFmtId="0" fontId="45" fillId="0" borderId="0" xfId="9" applyFont="1" applyAlignment="1"/>
    <xf numFmtId="0" fontId="38" fillId="0" borderId="13" xfId="9" applyBorder="1" applyAlignment="1">
      <alignment vertical="center"/>
    </xf>
    <xf numFmtId="0" fontId="38" fillId="9" borderId="13" xfId="9" applyFill="1" applyBorder="1" applyAlignment="1">
      <alignment vertical="center"/>
    </xf>
    <xf numFmtId="0" fontId="38" fillId="0" borderId="13" xfId="9" applyBorder="1" applyAlignment="1">
      <alignment vertical="center" wrapText="1"/>
    </xf>
    <xf numFmtId="0" fontId="38" fillId="0" borderId="13" xfId="9" applyBorder="1" applyAlignment="1">
      <alignment wrapText="1"/>
    </xf>
    <xf numFmtId="0" fontId="38" fillId="0" borderId="13" xfId="9" applyBorder="1" applyAlignment="1"/>
    <xf numFmtId="0" fontId="38" fillId="0" borderId="13" xfId="9" applyBorder="1" applyAlignment="1">
      <alignment vertical="top" wrapText="1"/>
    </xf>
    <xf numFmtId="0" fontId="38" fillId="9" borderId="13" xfId="9" applyFill="1" applyBorder="1" applyAlignment="1"/>
    <xf numFmtId="0" fontId="38" fillId="0" borderId="0" xfId="9" applyAlignment="1">
      <alignment wrapText="1"/>
    </xf>
    <xf numFmtId="0" fontId="38" fillId="0" borderId="13" xfId="9" applyBorder="1" applyAlignment="1">
      <alignment horizontal="left" vertical="top"/>
    </xf>
    <xf numFmtId="0" fontId="38" fillId="9" borderId="13" xfId="9" applyFill="1" applyBorder="1" applyAlignment="1">
      <alignment horizontal="left" vertical="top"/>
    </xf>
    <xf numFmtId="0" fontId="38" fillId="0" borderId="13" xfId="9" applyBorder="1" applyAlignment="1">
      <alignment horizontal="left" vertical="top" wrapText="1"/>
    </xf>
    <xf numFmtId="0" fontId="38" fillId="9" borderId="13" xfId="9" applyFill="1" applyBorder="1" applyAlignment="1">
      <alignment vertical="center" wrapText="1"/>
    </xf>
    <xf numFmtId="0" fontId="38" fillId="0" borderId="13" xfId="9" applyBorder="1" applyAlignment="1">
      <alignment vertical="top"/>
    </xf>
    <xf numFmtId="0" fontId="38" fillId="9" borderId="13" xfId="9" applyFill="1" applyBorder="1" applyAlignment="1">
      <alignment vertical="top"/>
    </xf>
    <xf numFmtId="0" fontId="46" fillId="0" borderId="13" xfId="9" applyFont="1" applyBorder="1" applyAlignment="1">
      <alignment vertical="center"/>
    </xf>
    <xf numFmtId="0" fontId="38" fillId="0" borderId="44" xfId="9" applyBorder="1" applyAlignment="1"/>
    <xf numFmtId="0" fontId="46" fillId="0" borderId="13" xfId="9" applyFont="1" applyBorder="1" applyAlignment="1">
      <alignment wrapText="1"/>
    </xf>
    <xf numFmtId="0" fontId="38" fillId="9" borderId="13" xfId="9" applyFill="1" applyBorder="1" applyAlignment="1">
      <alignment wrapText="1"/>
    </xf>
    <xf numFmtId="0" fontId="47" fillId="0" borderId="13" xfId="9" applyFont="1" applyBorder="1" applyAlignment="1">
      <alignment horizontal="right" vertical="center" wrapText="1"/>
    </xf>
    <xf numFmtId="0" fontId="47" fillId="9" borderId="13" xfId="9" applyFont="1" applyFill="1" applyBorder="1" applyAlignment="1">
      <alignment horizontal="right" vertical="center" wrapText="1"/>
    </xf>
    <xf numFmtId="0" fontId="48" fillId="0" borderId="13" xfId="9" applyFont="1" applyBorder="1" applyAlignment="1"/>
    <xf numFmtId="0" fontId="46" fillId="9" borderId="13" xfId="9" applyFont="1" applyFill="1" applyBorder="1" applyAlignment="1">
      <alignment vertical="center"/>
    </xf>
    <xf numFmtId="0" fontId="46" fillId="0" borderId="13" xfId="9" applyFont="1" applyBorder="1" applyAlignment="1">
      <alignment vertical="center" wrapText="1"/>
    </xf>
    <xf numFmtId="0" fontId="46" fillId="0" borderId="13" xfId="9" applyFont="1" applyBorder="1" applyAlignment="1">
      <alignment vertical="top" wrapText="1"/>
    </xf>
    <xf numFmtId="0" fontId="46" fillId="9" borderId="13" xfId="9" applyFont="1" applyFill="1" applyBorder="1" applyAlignment="1"/>
    <xf numFmtId="0" fontId="46" fillId="9" borderId="13" xfId="9" applyFont="1" applyFill="1" applyBorder="1" applyAlignment="1">
      <alignment horizontal="left" vertical="top"/>
    </xf>
    <xf numFmtId="0" fontId="46" fillId="0" borderId="13" xfId="9" applyFont="1" applyBorder="1" applyAlignment="1">
      <alignment horizontal="left" vertical="top"/>
    </xf>
    <xf numFmtId="0" fontId="46" fillId="9" borderId="13" xfId="9" applyFont="1" applyFill="1" applyBorder="1" applyAlignment="1">
      <alignment vertical="center" wrapText="1"/>
    </xf>
    <xf numFmtId="0" fontId="46" fillId="9" borderId="13" xfId="9" applyFont="1" applyFill="1" applyBorder="1" applyAlignment="1">
      <alignment vertical="top"/>
    </xf>
    <xf numFmtId="0" fontId="46" fillId="0" borderId="13" xfId="9" applyFont="1" applyBorder="1" applyAlignment="1">
      <alignment vertical="top"/>
    </xf>
    <xf numFmtId="0" fontId="46" fillId="9" borderId="13" xfId="9" applyFont="1" applyFill="1" applyBorder="1" applyAlignment="1">
      <alignment wrapText="1"/>
    </xf>
    <xf numFmtId="0" fontId="49" fillId="0" borderId="13" xfId="9" applyFont="1" applyBorder="1" applyAlignment="1">
      <alignment vertical="center"/>
    </xf>
    <xf numFmtId="0" fontId="49" fillId="0" borderId="13" xfId="9" applyFont="1" applyBorder="1" applyAlignment="1"/>
    <xf numFmtId="0" fontId="50" fillId="0" borderId="13" xfId="9" applyFont="1" applyBorder="1" applyAlignment="1">
      <alignment horizontal="right" vertical="center" wrapText="1"/>
    </xf>
    <xf numFmtId="0" fontId="46" fillId="0" borderId="0" xfId="9" applyFont="1" applyAlignment="1"/>
    <xf numFmtId="0" fontId="51" fillId="0" borderId="0" xfId="9" applyFont="1" applyAlignment="1">
      <alignment wrapText="1"/>
    </xf>
    <xf numFmtId="0" fontId="52" fillId="0" borderId="0" xfId="9" applyFont="1" applyAlignment="1">
      <alignment wrapText="1"/>
    </xf>
    <xf numFmtId="14" fontId="2" fillId="0" borderId="0" xfId="0" applyNumberFormat="1" applyFont="1" applyFill="1" applyBorder="1" applyAlignment="1">
      <alignment horizontal="center" vertical="center" wrapText="1"/>
    </xf>
    <xf numFmtId="14" fontId="12" fillId="0" borderId="0" xfId="0" applyNumberFormat="1" applyFont="1" applyBorder="1" applyAlignment="1">
      <alignment horizontal="center" vertical="center"/>
    </xf>
    <xf numFmtId="0" fontId="12" fillId="0" borderId="0" xfId="0" quotePrefix="1" applyFont="1" applyBorder="1" applyAlignment="1">
      <alignment horizontal="center" vertical="center"/>
    </xf>
    <xf numFmtId="0" fontId="14" fillId="0" borderId="0" xfId="2" applyFill="1" applyBorder="1" applyAlignment="1" applyProtection="1">
      <alignment horizontal="center" vertical="center" wrapText="1"/>
    </xf>
    <xf numFmtId="0" fontId="32" fillId="0" borderId="0" xfId="2" applyFont="1" applyFill="1" applyBorder="1" applyAlignment="1" applyProtection="1">
      <alignment horizontal="center" vertical="center" wrapText="1"/>
    </xf>
    <xf numFmtId="0" fontId="53" fillId="0" borderId="0" xfId="0" applyFont="1" applyFill="1" applyBorder="1" applyAlignment="1">
      <alignment horizontal="center" vertical="center" wrapText="1"/>
    </xf>
    <xf numFmtId="166" fontId="42" fillId="0" borderId="1" xfId="9" applyNumberFormat="1" applyFont="1" applyBorder="1" applyAlignment="1">
      <alignment vertical="center"/>
    </xf>
    <xf numFmtId="0" fontId="42" fillId="0" borderId="2" xfId="9" applyFont="1" applyBorder="1" applyAlignment="1">
      <alignment vertical="center"/>
    </xf>
    <xf numFmtId="0" fontId="42" fillId="9" borderId="0" xfId="9" applyFont="1" applyFill="1" applyAlignment="1">
      <alignment vertical="center"/>
    </xf>
    <xf numFmtId="166" fontId="42" fillId="0" borderId="33" xfId="9" applyNumberFormat="1" applyFont="1" applyBorder="1" applyAlignment="1">
      <alignment horizontal="center" vertical="center"/>
    </xf>
    <xf numFmtId="0" fontId="42" fillId="9" borderId="0" xfId="9" applyFont="1" applyFill="1" applyAlignment="1">
      <alignment horizontal="left" vertical="center"/>
    </xf>
    <xf numFmtId="0" fontId="42" fillId="0" borderId="35" xfId="9" applyFont="1" applyBorder="1" applyAlignment="1">
      <alignment horizontal="center" vertical="center"/>
    </xf>
    <xf numFmtId="0" fontId="42" fillId="9" borderId="0" xfId="9" applyFont="1" applyFill="1" applyAlignment="1">
      <alignment vertical="center" wrapText="1"/>
    </xf>
    <xf numFmtId="166" fontId="43" fillId="9" borderId="0" xfId="9" applyNumberFormat="1" applyFont="1" applyFill="1" applyAlignment="1">
      <alignment vertical="center"/>
    </xf>
    <xf numFmtId="0" fontId="42" fillId="9"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vertical="center"/>
    </xf>
    <xf numFmtId="10" fontId="24"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2" fillId="0" borderId="27" xfId="9" applyNumberFormat="1" applyFont="1" applyBorder="1" applyAlignment="1">
      <alignment horizontal="left" vertical="center" wrapText="1"/>
    </xf>
    <xf numFmtId="0" fontId="46" fillId="0" borderId="12" xfId="9" applyFont="1" applyBorder="1"/>
    <xf numFmtId="166" fontId="42" fillId="0" borderId="34" xfId="9" applyNumberFormat="1" applyFont="1" applyBorder="1" applyAlignment="1">
      <alignment horizontal="left" vertical="center" wrapText="1"/>
    </xf>
    <xf numFmtId="0" fontId="46" fillId="0" borderId="28" xfId="9" applyFont="1" applyBorder="1"/>
    <xf numFmtId="0" fontId="38" fillId="0" borderId="12" xfId="9" applyBorder="1"/>
    <xf numFmtId="0" fontId="38" fillId="0" borderId="28" xfId="9" applyBorder="1"/>
    <xf numFmtId="0" fontId="35" fillId="0" borderId="0" xfId="0" applyFont="1" applyFill="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665539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79/" TargetMode="External"/><Relationship Id="rId5" Type="http://schemas.openxmlformats.org/officeDocument/2006/relationships/hyperlink" Target="http://www.lbbw.de/" TargetMode="External"/><Relationship Id="rId4" Type="http://schemas.openxmlformats.org/officeDocument/2006/relationships/hyperlink" Target="https://www.coveredbondlabel.com/issuer/179/"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4" sqref="O14"/>
    </sheetView>
  </sheetViews>
  <sheetFormatPr baseColWidth="10" defaultColWidth="9.140625" defaultRowHeight="15" x14ac:dyDescent="0.25"/>
  <cols>
    <col min="1" max="1" width="9.140625" style="2"/>
    <col min="2" max="5" width="12.42578125" style="2" customWidth="1"/>
    <col min="6" max="6" width="14.7109375" style="2" customWidth="1"/>
    <col min="7" max="7" width="16.28515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3" t="s">
        <v>1632</v>
      </c>
      <c r="F6" s="343"/>
      <c r="G6" s="343"/>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327" t="s">
        <v>2391</v>
      </c>
      <c r="G9" s="326"/>
      <c r="H9" s="7"/>
      <c r="I9" s="7"/>
      <c r="J9" s="8"/>
    </row>
    <row r="10" spans="2:10" ht="21" x14ac:dyDescent="0.25">
      <c r="B10" s="6"/>
      <c r="C10" s="7"/>
      <c r="D10" s="7"/>
      <c r="E10" s="7"/>
      <c r="F10" s="327" t="s">
        <v>2387</v>
      </c>
      <c r="G10" s="326"/>
      <c r="H10" s="7"/>
      <c r="I10" s="7"/>
      <c r="J10" s="8"/>
    </row>
    <row r="11" spans="2:10" ht="21" x14ac:dyDescent="0.25">
      <c r="B11" s="6"/>
      <c r="C11" s="7"/>
      <c r="D11" s="7"/>
      <c r="E11" s="7"/>
      <c r="F11" s="13"/>
      <c r="G11" s="13"/>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46" t="s">
        <v>15</v>
      </c>
      <c r="E24" s="347" t="s">
        <v>16</v>
      </c>
      <c r="F24" s="347"/>
      <c r="G24" s="347"/>
      <c r="H24" s="347"/>
      <c r="I24" s="7"/>
      <c r="J24" s="8"/>
    </row>
    <row r="25" spans="2:10" x14ac:dyDescent="0.25">
      <c r="B25" s="6"/>
      <c r="C25" s="7"/>
      <c r="D25" s="7"/>
      <c r="E25" s="16"/>
      <c r="F25" s="16"/>
      <c r="G25" s="16"/>
      <c r="H25" s="7"/>
      <c r="I25" s="7"/>
      <c r="J25" s="8"/>
    </row>
    <row r="26" spans="2:10" x14ac:dyDescent="0.25">
      <c r="B26" s="6"/>
      <c r="C26" s="7"/>
      <c r="D26" s="346" t="s">
        <v>17</v>
      </c>
      <c r="E26" s="347"/>
      <c r="F26" s="347"/>
      <c r="G26" s="347"/>
      <c r="H26" s="347"/>
      <c r="I26" s="7"/>
      <c r="J26" s="8"/>
    </row>
    <row r="27" spans="2:10" x14ac:dyDescent="0.25">
      <c r="B27" s="6"/>
      <c r="C27" s="7"/>
      <c r="D27" s="17"/>
      <c r="E27" s="17"/>
      <c r="F27" s="17"/>
      <c r="G27" s="17"/>
      <c r="H27" s="17"/>
      <c r="I27" s="7"/>
      <c r="J27" s="8"/>
    </row>
    <row r="28" spans="2:10" x14ac:dyDescent="0.25">
      <c r="B28" s="6"/>
      <c r="C28" s="7"/>
      <c r="D28" s="346" t="s">
        <v>18</v>
      </c>
      <c r="E28" s="347" t="s">
        <v>16</v>
      </c>
      <c r="F28" s="347"/>
      <c r="G28" s="347"/>
      <c r="H28" s="347"/>
      <c r="I28" s="7"/>
      <c r="J28" s="8"/>
    </row>
    <row r="29" spans="2:10" x14ac:dyDescent="0.25">
      <c r="B29" s="6"/>
      <c r="C29" s="7"/>
      <c r="D29" s="17"/>
      <c r="E29" s="17"/>
      <c r="F29" s="17"/>
      <c r="G29" s="17"/>
      <c r="H29" s="17"/>
      <c r="I29" s="7"/>
      <c r="J29" s="8"/>
    </row>
    <row r="30" spans="2:10" x14ac:dyDescent="0.25">
      <c r="B30" s="6"/>
      <c r="C30" s="7"/>
      <c r="D30" s="346" t="s">
        <v>19</v>
      </c>
      <c r="E30" s="347" t="s">
        <v>16</v>
      </c>
      <c r="F30" s="347"/>
      <c r="G30" s="347"/>
      <c r="H30" s="347"/>
      <c r="I30" s="7"/>
      <c r="J30" s="8"/>
    </row>
    <row r="31" spans="2:10" x14ac:dyDescent="0.25">
      <c r="B31" s="6"/>
      <c r="C31" s="7"/>
      <c r="D31" s="17"/>
      <c r="E31" s="17"/>
      <c r="F31" s="17"/>
      <c r="G31" s="17"/>
      <c r="H31" s="17"/>
      <c r="I31" s="7"/>
      <c r="J31" s="8"/>
    </row>
    <row r="32" spans="2:10" x14ac:dyDescent="0.25">
      <c r="B32" s="6"/>
      <c r="C32" s="7"/>
      <c r="D32" s="346" t="s">
        <v>20</v>
      </c>
      <c r="E32" s="347" t="s">
        <v>16</v>
      </c>
      <c r="F32" s="347"/>
      <c r="G32" s="347"/>
      <c r="H32" s="347"/>
      <c r="I32" s="7"/>
      <c r="J32" s="8"/>
    </row>
    <row r="33" spans="2:10" x14ac:dyDescent="0.25">
      <c r="B33" s="6"/>
      <c r="C33" s="7"/>
      <c r="D33" s="16"/>
      <c r="E33" s="16"/>
      <c r="F33" s="16"/>
      <c r="G33" s="16"/>
      <c r="H33" s="16"/>
      <c r="I33" s="7"/>
      <c r="J33" s="8"/>
    </row>
    <row r="34" spans="2:10" x14ac:dyDescent="0.25">
      <c r="B34" s="6"/>
      <c r="C34" s="7"/>
      <c r="D34" s="346" t="s">
        <v>21</v>
      </c>
      <c r="E34" s="347" t="s">
        <v>16</v>
      </c>
      <c r="F34" s="347"/>
      <c r="G34" s="347"/>
      <c r="H34" s="347"/>
      <c r="I34" s="7"/>
      <c r="J34" s="8"/>
    </row>
    <row r="35" spans="2:10" x14ac:dyDescent="0.25">
      <c r="B35" s="6"/>
      <c r="C35" s="7"/>
      <c r="D35" s="7"/>
      <c r="E35" s="7"/>
      <c r="F35" s="7"/>
      <c r="G35" s="7"/>
      <c r="H35" s="7"/>
      <c r="I35" s="7"/>
      <c r="J35" s="8"/>
    </row>
    <row r="36" spans="2:10" x14ac:dyDescent="0.25">
      <c r="B36" s="6"/>
      <c r="C36" s="7"/>
      <c r="D36" s="344" t="s">
        <v>22</v>
      </c>
      <c r="E36" s="345"/>
      <c r="F36" s="345"/>
      <c r="G36" s="345"/>
      <c r="H36" s="345"/>
      <c r="I36" s="7"/>
      <c r="J36" s="8"/>
    </row>
    <row r="37" spans="2:10" x14ac:dyDescent="0.25">
      <c r="B37" s="6"/>
      <c r="C37" s="7"/>
      <c r="D37" s="7"/>
      <c r="E37" s="7"/>
      <c r="F37" s="15"/>
      <c r="G37" s="7"/>
      <c r="H37" s="7"/>
      <c r="I37" s="7"/>
      <c r="J37" s="8"/>
    </row>
    <row r="38" spans="2:10" x14ac:dyDescent="0.25">
      <c r="B38" s="6"/>
      <c r="C38" s="7"/>
      <c r="D38" s="344" t="s">
        <v>1557</v>
      </c>
      <c r="E38" s="345"/>
      <c r="F38" s="345"/>
      <c r="G38" s="345"/>
      <c r="H38" s="345"/>
      <c r="I38" s="7"/>
      <c r="J38" s="8"/>
    </row>
    <row r="39" spans="2:10" x14ac:dyDescent="0.25">
      <c r="B39" s="6"/>
      <c r="C39" s="7"/>
      <c r="D39" s="131"/>
      <c r="E39" s="131"/>
      <c r="F39" s="131"/>
      <c r="G39" s="131"/>
      <c r="H39" s="131"/>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1615</v>
      </c>
      <c r="D9" s="24"/>
      <c r="E9" s="24"/>
      <c r="F9" s="24"/>
      <c r="G9" s="24"/>
      <c r="H9" s="24"/>
      <c r="I9" s="7"/>
      <c r="J9" s="8"/>
      <c r="M9" s="22"/>
      <c r="N9" s="7"/>
    </row>
    <row r="10" spans="1:14" x14ac:dyDescent="0.25">
      <c r="B10" s="6"/>
      <c r="C10" s="23" t="s">
        <v>1616</v>
      </c>
      <c r="D10" s="29"/>
      <c r="E10" s="29"/>
      <c r="F10" s="24"/>
      <c r="G10" s="24"/>
      <c r="H10" s="24"/>
      <c r="I10" s="7"/>
      <c r="J10" s="8"/>
      <c r="M10" s="22"/>
      <c r="N10" s="7"/>
    </row>
    <row r="11" spans="1:14" x14ac:dyDescent="0.25">
      <c r="B11" s="6"/>
      <c r="C11" s="23" t="s">
        <v>1617</v>
      </c>
      <c r="D11" s="24"/>
      <c r="E11" s="24"/>
      <c r="F11" s="24"/>
      <c r="G11" s="24"/>
      <c r="H11" s="24"/>
      <c r="I11" s="7"/>
      <c r="J11" s="8"/>
      <c r="M11" s="22"/>
      <c r="N11" s="22"/>
    </row>
    <row r="12" spans="1:14" x14ac:dyDescent="0.25">
      <c r="B12" s="6"/>
      <c r="C12" s="23"/>
      <c r="D12" s="23" t="s">
        <v>1618</v>
      </c>
      <c r="E12" s="24"/>
      <c r="F12" s="24"/>
      <c r="G12" s="24"/>
      <c r="H12" s="24"/>
      <c r="I12" s="7"/>
      <c r="J12" s="8"/>
      <c r="M12" s="22"/>
      <c r="N12" s="22"/>
    </row>
    <row r="13" spans="1:14" x14ac:dyDescent="0.25">
      <c r="B13" s="6"/>
      <c r="C13" s="23"/>
      <c r="D13" s="23" t="s">
        <v>1619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1620</v>
      </c>
      <c r="D17" s="23"/>
      <c r="E17" s="23"/>
      <c r="F17" s="28"/>
      <c r="G17" s="28"/>
      <c r="H17" s="28"/>
      <c r="I17" s="28"/>
      <c r="J17" s="8"/>
      <c r="M17" s="22"/>
      <c r="N17" s="23"/>
    </row>
    <row r="18" spans="2:14" s="2" customFormat="1" x14ac:dyDescent="0.25">
      <c r="B18" s="6"/>
      <c r="C18" s="29" t="s">
        <v>1621</v>
      </c>
      <c r="D18" s="29"/>
      <c r="E18" s="24"/>
      <c r="F18" s="28"/>
      <c r="G18" s="28"/>
      <c r="H18" s="28"/>
      <c r="I18" s="28"/>
      <c r="J18" s="8"/>
      <c r="M18" s="22"/>
      <c r="N18" s="23"/>
    </row>
    <row r="19" spans="2:14" s="2" customFormat="1" x14ac:dyDescent="0.25">
      <c r="B19" s="6"/>
      <c r="C19" s="23" t="s">
        <v>1622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1624</v>
      </c>
      <c r="D24" s="23"/>
      <c r="E24" s="23"/>
      <c r="F24" s="31"/>
      <c r="G24" s="31"/>
      <c r="H24" s="31"/>
      <c r="I24" s="14"/>
      <c r="J24" s="8"/>
    </row>
    <row r="25" spans="2:14" s="2" customFormat="1" ht="15" customHeight="1" x14ac:dyDescent="0.25">
      <c r="B25" s="6"/>
      <c r="C25" s="348" t="s">
        <v>1626</v>
      </c>
      <c r="D25" s="348"/>
      <c r="E25" s="348"/>
      <c r="F25" s="348"/>
      <c r="G25" s="348"/>
      <c r="H25" s="348"/>
      <c r="I25" s="14"/>
      <c r="J25" s="8"/>
    </row>
    <row r="26" spans="2:14" s="2" customFormat="1" x14ac:dyDescent="0.25">
      <c r="B26" s="6"/>
      <c r="C26" s="348"/>
      <c r="D26" s="348"/>
      <c r="E26" s="348"/>
      <c r="F26" s="348"/>
      <c r="G26" s="348"/>
      <c r="H26" s="348"/>
      <c r="I26" s="14"/>
      <c r="J26" s="8"/>
    </row>
    <row r="27" spans="2:14" s="2" customFormat="1" x14ac:dyDescent="0.25">
      <c r="B27" s="6"/>
      <c r="C27" s="348" t="s">
        <v>1625</v>
      </c>
      <c r="D27" s="348"/>
      <c r="E27" s="348"/>
      <c r="F27" s="348"/>
      <c r="G27" s="348"/>
      <c r="H27" s="348"/>
      <c r="I27" s="14"/>
      <c r="J27" s="8"/>
    </row>
    <row r="28" spans="2:14" s="2" customFormat="1" x14ac:dyDescent="0.25">
      <c r="B28" s="6"/>
      <c r="C28" s="348"/>
      <c r="D28" s="348"/>
      <c r="E28" s="348"/>
      <c r="F28" s="348"/>
      <c r="G28" s="348"/>
      <c r="H28" s="348"/>
      <c r="I28" s="14"/>
      <c r="J28" s="8"/>
    </row>
    <row r="29" spans="2:14" s="2" customFormat="1" x14ac:dyDescent="0.25">
      <c r="B29" s="6"/>
      <c r="C29" s="348" t="s">
        <v>1627</v>
      </c>
      <c r="D29" s="348"/>
      <c r="E29" s="348"/>
      <c r="F29" s="348"/>
      <c r="G29" s="348"/>
      <c r="H29" s="348"/>
      <c r="I29" s="14"/>
      <c r="J29" s="8"/>
    </row>
    <row r="30" spans="2:14" s="2" customFormat="1" x14ac:dyDescent="0.25">
      <c r="B30" s="6"/>
      <c r="C30" s="348"/>
      <c r="D30" s="348"/>
      <c r="E30" s="348"/>
      <c r="F30" s="348"/>
      <c r="G30" s="348"/>
      <c r="H30" s="348"/>
      <c r="I30" s="14"/>
      <c r="J30" s="8"/>
    </row>
    <row r="31" spans="2:14" s="2" customFormat="1" x14ac:dyDescent="0.25">
      <c r="B31" s="6"/>
      <c r="C31" s="23" t="s">
        <v>1631</v>
      </c>
      <c r="D31" s="23"/>
      <c r="E31" s="23"/>
      <c r="F31" s="31"/>
      <c r="G31" s="31"/>
      <c r="H31" s="31"/>
      <c r="I31" s="14"/>
      <c r="J31" s="8"/>
    </row>
    <row r="32" spans="2:14" s="2" customFormat="1" x14ac:dyDescent="0.25">
      <c r="B32" s="6"/>
      <c r="C32" s="23"/>
      <c r="D32" s="23" t="s">
        <v>1628</v>
      </c>
      <c r="E32" s="23"/>
      <c r="F32" s="31"/>
      <c r="G32" s="31"/>
      <c r="H32" s="31"/>
      <c r="I32" s="14"/>
      <c r="J32" s="8"/>
    </row>
    <row r="33" spans="2:20" s="2" customFormat="1" x14ac:dyDescent="0.25">
      <c r="B33" s="6"/>
      <c r="C33" s="23"/>
      <c r="D33" s="23" t="s">
        <v>1629</v>
      </c>
      <c r="E33" s="23"/>
      <c r="F33" s="31"/>
      <c r="G33" s="31"/>
      <c r="H33" s="31"/>
      <c r="I33" s="14"/>
      <c r="J33" s="8"/>
    </row>
    <row r="34" spans="2:20" s="2" customFormat="1" x14ac:dyDescent="0.25">
      <c r="B34" s="6"/>
      <c r="C34" s="23"/>
      <c r="D34" s="23" t="s">
        <v>1630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9" t="s">
        <v>37</v>
      </c>
      <c r="B1" s="350"/>
      <c r="C1" s="35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8" t="s">
        <v>1608</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8" t="s">
        <v>1605</v>
      </c>
      <c r="B29" s="188"/>
      <c r="C29" s="189"/>
    </row>
    <row r="30" spans="1:31" ht="60" x14ac:dyDescent="0.25">
      <c r="A30" s="190"/>
      <c r="B30" s="191" t="s">
        <v>1603</v>
      </c>
      <c r="C30" s="58" t="s">
        <v>1602</v>
      </c>
    </row>
    <row r="31" spans="1:31" x14ac:dyDescent="0.25">
      <c r="A31" s="188" t="s">
        <v>1604</v>
      </c>
      <c r="B31" s="188"/>
      <c r="C31" s="189"/>
    </row>
    <row r="32" spans="1:31" ht="30" x14ac:dyDescent="0.25">
      <c r="A32" s="190"/>
      <c r="B32" s="191" t="s">
        <v>1606</v>
      </c>
      <c r="C32" s="58" t="s">
        <v>1607</v>
      </c>
    </row>
    <row r="33" spans="1:3" x14ac:dyDescent="0.25">
      <c r="A33" s="188" t="s">
        <v>1609</v>
      </c>
      <c r="B33" s="188"/>
      <c r="C33" s="189"/>
    </row>
    <row r="34" spans="1:3" ht="30" x14ac:dyDescent="0.25">
      <c r="A34" s="190"/>
      <c r="B34" s="191" t="s">
        <v>1614</v>
      </c>
      <c r="C34" s="58" t="s">
        <v>1613</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2"/>
  <sheetViews>
    <sheetView zoomScaleNormal="90" workbookViewId="0">
      <selection activeCell="E36" sqref="E36"/>
    </sheetView>
  </sheetViews>
  <sheetFormatPr baseColWidth="10" defaultColWidth="9.140625" defaultRowHeight="15" x14ac:dyDescent="0.25"/>
  <cols>
    <col min="1" max="1" width="46" style="214" customWidth="1"/>
    <col min="2" max="2" width="11.5703125" style="214" customWidth="1"/>
    <col min="3" max="3" width="15.7109375" style="279" customWidth="1"/>
    <col min="4" max="8" width="15.7109375" style="214" customWidth="1"/>
    <col min="9" max="9" width="16.7109375" style="214" customWidth="1"/>
    <col min="10" max="10" width="17.7109375" style="214" customWidth="1"/>
    <col min="11" max="11" width="27" style="214" customWidth="1"/>
    <col min="12" max="12" width="38.140625" style="214" customWidth="1"/>
    <col min="13" max="13" width="37.85546875" style="214" customWidth="1"/>
    <col min="14" max="1025" width="11.42578125" style="214" customWidth="1"/>
    <col min="1026" max="16384" width="9.140625" style="280"/>
  </cols>
  <sheetData>
    <row r="1" spans="1:12" s="214" customFormat="1" ht="15.75" customHeight="1" thickBot="1" x14ac:dyDescent="0.3">
      <c r="A1" s="210" t="s">
        <v>1676</v>
      </c>
      <c r="B1" s="211" t="s">
        <v>1637</v>
      </c>
      <c r="C1" s="212"/>
      <c r="D1" s="211"/>
      <c r="E1" s="211"/>
      <c r="F1" s="211"/>
      <c r="G1" s="211"/>
      <c r="H1" s="213"/>
    </row>
    <row r="2" spans="1:12" s="214" customFormat="1" ht="15" customHeight="1" x14ac:dyDescent="0.25">
      <c r="A2" s="264" t="s">
        <v>1667</v>
      </c>
      <c r="B2" s="227" t="s">
        <v>1638</v>
      </c>
      <c r="C2" s="229">
        <v>12919.37837</v>
      </c>
      <c r="D2" s="331" t="s">
        <v>1677</v>
      </c>
      <c r="E2" s="332"/>
      <c r="F2" s="332"/>
      <c r="G2" s="227" t="s">
        <v>1638</v>
      </c>
      <c r="H2" s="229">
        <v>9852.9782899999991</v>
      </c>
    </row>
    <row r="3" spans="1:12" s="214" customFormat="1" ht="15" customHeight="1" x14ac:dyDescent="0.25">
      <c r="A3" s="217" t="s">
        <v>1678</v>
      </c>
      <c r="B3" s="215" t="s">
        <v>1639</v>
      </c>
      <c r="C3" s="237">
        <v>6</v>
      </c>
      <c r="D3" s="351" t="s">
        <v>1679</v>
      </c>
      <c r="E3" s="352"/>
      <c r="F3" s="352"/>
      <c r="G3" s="218" t="s">
        <v>1639</v>
      </c>
      <c r="H3" s="221">
        <v>5.4</v>
      </c>
      <c r="J3" s="219"/>
      <c r="K3" s="230"/>
    </row>
    <row r="4" spans="1:12" s="214" customFormat="1" ht="15" customHeight="1" x14ac:dyDescent="0.25">
      <c r="A4" s="225" t="s">
        <v>1649</v>
      </c>
      <c r="B4" s="215" t="s">
        <v>1640</v>
      </c>
      <c r="C4" s="216">
        <v>2</v>
      </c>
      <c r="D4" s="351" t="s">
        <v>1641</v>
      </c>
      <c r="E4" s="352"/>
      <c r="F4" s="352"/>
      <c r="G4" s="215" t="s">
        <v>1680</v>
      </c>
      <c r="H4" s="220" t="s">
        <v>1642</v>
      </c>
    </row>
    <row r="5" spans="1:12" s="214" customFormat="1" ht="15" customHeight="1" x14ac:dyDescent="0.25">
      <c r="A5" s="267" t="s">
        <v>1681</v>
      </c>
      <c r="B5" s="215" t="s">
        <v>1682</v>
      </c>
      <c r="C5" s="268">
        <v>7408</v>
      </c>
      <c r="D5" s="351" t="s">
        <v>1643</v>
      </c>
      <c r="E5" s="352"/>
      <c r="F5" s="352"/>
      <c r="G5" s="218" t="s">
        <v>1644</v>
      </c>
      <c r="H5" s="221" t="s">
        <v>1645</v>
      </c>
    </row>
    <row r="6" spans="1:12" s="214" customFormat="1" ht="15" customHeight="1" x14ac:dyDescent="0.25">
      <c r="A6" s="222" t="s">
        <v>1652</v>
      </c>
      <c r="B6" s="215" t="s">
        <v>1682</v>
      </c>
      <c r="C6" s="268">
        <v>2910</v>
      </c>
      <c r="D6" s="351" t="s">
        <v>1647</v>
      </c>
      <c r="E6" s="352"/>
      <c r="F6" s="352"/>
      <c r="G6" s="218" t="s">
        <v>1683</v>
      </c>
      <c r="H6" s="220" t="s">
        <v>1642</v>
      </c>
      <c r="J6" s="219"/>
      <c r="K6" s="230"/>
    </row>
    <row r="7" spans="1:12" s="214" customFormat="1" ht="15" customHeight="1" thickBot="1" x14ac:dyDescent="0.3">
      <c r="A7" s="222" t="s">
        <v>1650</v>
      </c>
      <c r="B7" s="215" t="s">
        <v>1638</v>
      </c>
      <c r="C7" s="237">
        <v>3310.3785400000002</v>
      </c>
      <c r="D7" s="353" t="s">
        <v>1648</v>
      </c>
      <c r="E7" s="354"/>
      <c r="F7" s="354"/>
      <c r="G7" s="223" t="s">
        <v>1680</v>
      </c>
      <c r="H7" s="224" t="s">
        <v>1646</v>
      </c>
    </row>
    <row r="8" spans="1:12" s="214" customFormat="1" ht="15" customHeight="1" x14ac:dyDescent="0.25">
      <c r="A8" s="236" t="s">
        <v>1684</v>
      </c>
      <c r="B8" s="215" t="s">
        <v>1638</v>
      </c>
      <c r="C8" s="269">
        <v>366.13754999999998</v>
      </c>
      <c r="D8" s="240"/>
      <c r="E8" s="240"/>
      <c r="F8" s="240"/>
      <c r="G8" s="240"/>
      <c r="H8" s="333"/>
    </row>
    <row r="9" spans="1:12" s="214" customFormat="1" ht="15" customHeight="1" thickBot="1" x14ac:dyDescent="0.3">
      <c r="A9" s="236" t="s">
        <v>1685</v>
      </c>
      <c r="B9" s="215" t="s">
        <v>1638</v>
      </c>
      <c r="C9" s="269">
        <v>12553.240820000001</v>
      </c>
      <c r="D9" s="240"/>
      <c r="E9" s="240"/>
      <c r="F9" s="240"/>
      <c r="G9" s="240"/>
      <c r="H9" s="333"/>
    </row>
    <row r="10" spans="1:12" s="263" customFormat="1" ht="15" customHeight="1" thickBot="1" x14ac:dyDescent="0.3">
      <c r="A10" s="232" t="s">
        <v>1654</v>
      </c>
      <c r="B10" s="227" t="s">
        <v>1655</v>
      </c>
      <c r="C10" s="334">
        <v>311.77462000000003</v>
      </c>
      <c r="D10" s="271"/>
      <c r="E10" s="271"/>
      <c r="F10" s="271"/>
      <c r="G10" s="271"/>
      <c r="H10" s="335"/>
    </row>
    <row r="11" spans="1:12" s="214" customFormat="1" ht="19.5" customHeight="1" x14ac:dyDescent="0.25">
      <c r="A11" s="234" t="s">
        <v>1657</v>
      </c>
      <c r="B11" s="227"/>
      <c r="C11" s="336"/>
      <c r="D11" s="253"/>
      <c r="E11" s="253"/>
      <c r="F11" s="253"/>
      <c r="G11" s="253" t="s">
        <v>1651</v>
      </c>
      <c r="H11" s="337"/>
      <c r="K11" s="233"/>
      <c r="L11" s="233"/>
    </row>
    <row r="12" spans="1:12" s="214" customFormat="1" ht="15" customHeight="1" x14ac:dyDescent="0.25">
      <c r="A12" s="236" t="s">
        <v>1658</v>
      </c>
      <c r="B12" s="215" t="s">
        <v>1655</v>
      </c>
      <c r="C12" s="237">
        <v>0</v>
      </c>
      <c r="D12" s="338"/>
      <c r="E12" s="338"/>
      <c r="F12" s="338"/>
      <c r="G12" s="338"/>
      <c r="H12" s="333"/>
    </row>
    <row r="13" spans="1:12" s="214" customFormat="1" ht="15" customHeight="1" thickBot="1" x14ac:dyDescent="0.3">
      <c r="A13" s="238" t="s">
        <v>1659</v>
      </c>
      <c r="B13" s="231" t="s">
        <v>1655</v>
      </c>
      <c r="C13" s="239">
        <v>0</v>
      </c>
      <c r="D13" s="240"/>
      <c r="E13" s="240"/>
      <c r="F13" s="240"/>
      <c r="G13" s="240"/>
      <c r="H13" s="333"/>
    </row>
    <row r="14" spans="1:12" s="214" customFormat="1" ht="15" customHeight="1" x14ac:dyDescent="0.25">
      <c r="A14" s="232" t="s">
        <v>1660</v>
      </c>
      <c r="B14" s="227" t="s">
        <v>1661</v>
      </c>
      <c r="C14" s="241" t="str">
        <f>IF(C16&lt;&gt;0,"Y","N")</f>
        <v>N</v>
      </c>
      <c r="D14" s="240"/>
      <c r="E14" s="240"/>
      <c r="F14" s="240"/>
      <c r="G14" s="240"/>
      <c r="H14" s="333"/>
      <c r="K14" s="274"/>
      <c r="L14" s="274"/>
    </row>
    <row r="15" spans="1:12" s="214" customFormat="1" ht="15" customHeight="1" x14ac:dyDescent="0.25">
      <c r="A15" s="217" t="s">
        <v>1662</v>
      </c>
      <c r="B15" s="215" t="s">
        <v>1663</v>
      </c>
      <c r="C15" s="243"/>
      <c r="D15" s="242"/>
      <c r="E15" s="242"/>
      <c r="F15" s="242"/>
      <c r="G15" s="242"/>
      <c r="H15" s="337"/>
    </row>
    <row r="16" spans="1:12" s="214" customFormat="1" ht="15" customHeight="1" thickBot="1" x14ac:dyDescent="0.3">
      <c r="A16" s="236" t="s">
        <v>1664</v>
      </c>
      <c r="B16" s="230" t="s">
        <v>1638</v>
      </c>
      <c r="C16" s="275">
        <v>0</v>
      </c>
      <c r="D16" s="333"/>
      <c r="E16" s="333"/>
      <c r="F16" s="333"/>
      <c r="G16" s="333"/>
      <c r="H16" s="337"/>
      <c r="I16" s="233"/>
      <c r="J16" s="233"/>
      <c r="K16" s="274"/>
      <c r="L16" s="274"/>
    </row>
    <row r="17" spans="1:8" s="214" customFormat="1" ht="15" customHeight="1" x14ac:dyDescent="0.25">
      <c r="A17" s="244" t="s">
        <v>1665</v>
      </c>
      <c r="B17" s="245" t="s">
        <v>1638</v>
      </c>
      <c r="C17" s="276" t="s">
        <v>1666</v>
      </c>
      <c r="D17" s="246" t="s">
        <v>1667</v>
      </c>
      <c r="E17" s="247"/>
      <c r="F17" s="247"/>
      <c r="G17" s="240"/>
      <c r="H17" s="333"/>
    </row>
    <row r="18" spans="1:8" s="214" customFormat="1" ht="15" customHeight="1" x14ac:dyDescent="0.25">
      <c r="A18" s="248" t="s">
        <v>213</v>
      </c>
      <c r="B18" s="249"/>
      <c r="C18" s="277">
        <v>9835.1179499999998</v>
      </c>
      <c r="D18" s="220">
        <v>12678.716839999999</v>
      </c>
      <c r="E18" s="247"/>
      <c r="F18" s="247"/>
      <c r="G18" s="240"/>
      <c r="H18" s="333"/>
    </row>
    <row r="19" spans="1:8" s="214" customFormat="1" ht="15" customHeight="1" x14ac:dyDescent="0.25">
      <c r="A19" s="250" t="s">
        <v>1588</v>
      </c>
      <c r="B19" s="218"/>
      <c r="C19" s="277">
        <v>0</v>
      </c>
      <c r="D19" s="220">
        <v>0</v>
      </c>
      <c r="E19" s="339"/>
      <c r="F19" s="339"/>
      <c r="G19" s="240"/>
      <c r="H19" s="333"/>
    </row>
    <row r="20" spans="1:8" s="214" customFormat="1" ht="15" customHeight="1" x14ac:dyDescent="0.25">
      <c r="A20" s="250" t="s">
        <v>1589</v>
      </c>
      <c r="B20" s="218"/>
      <c r="C20" s="277">
        <v>0</v>
      </c>
      <c r="D20" s="220">
        <v>0</v>
      </c>
      <c r="E20" s="339"/>
      <c r="F20" s="339"/>
      <c r="G20" s="240"/>
      <c r="H20" s="333"/>
    </row>
    <row r="21" spans="1:8" s="214" customFormat="1" ht="15" customHeight="1" x14ac:dyDescent="0.25">
      <c r="A21" s="252" t="s">
        <v>1590</v>
      </c>
      <c r="B21" s="218"/>
      <c r="C21" s="277">
        <v>0</v>
      </c>
      <c r="D21" s="220">
        <v>22.979780000000002</v>
      </c>
      <c r="E21" s="339"/>
      <c r="F21" s="339"/>
      <c r="G21" s="240"/>
      <c r="H21" s="333"/>
    </row>
    <row r="22" spans="1:8" s="214" customFormat="1" ht="15" customHeight="1" x14ac:dyDescent="0.25">
      <c r="A22" s="252" t="s">
        <v>224</v>
      </c>
      <c r="B22" s="218"/>
      <c r="C22" s="277">
        <v>0</v>
      </c>
      <c r="D22" s="220">
        <v>0</v>
      </c>
      <c r="E22" s="339"/>
      <c r="F22" s="339"/>
      <c r="G22" s="240"/>
      <c r="H22" s="333"/>
    </row>
    <row r="23" spans="1:8" s="214" customFormat="1" ht="15" customHeight="1" x14ac:dyDescent="0.25">
      <c r="A23" s="252" t="s">
        <v>226</v>
      </c>
      <c r="B23" s="218"/>
      <c r="C23" s="277">
        <v>0</v>
      </c>
      <c r="D23" s="220">
        <v>0</v>
      </c>
      <c r="E23" s="339"/>
      <c r="F23" s="339"/>
      <c r="G23" s="240"/>
      <c r="H23" s="333"/>
    </row>
    <row r="24" spans="1:8" s="214" customFormat="1" ht="15" customHeight="1" x14ac:dyDescent="0.25">
      <c r="A24" s="252" t="s">
        <v>1591</v>
      </c>
      <c r="B24" s="218"/>
      <c r="C24" s="277">
        <v>0</v>
      </c>
      <c r="D24" s="220">
        <v>0</v>
      </c>
      <c r="E24" s="339"/>
      <c r="F24" s="339"/>
      <c r="G24" s="240"/>
      <c r="H24" s="333"/>
    </row>
    <row r="25" spans="1:8" s="214" customFormat="1" ht="15" customHeight="1" x14ac:dyDescent="0.25">
      <c r="A25" s="252" t="s">
        <v>228</v>
      </c>
      <c r="B25" s="218"/>
      <c r="C25" s="277">
        <v>0</v>
      </c>
      <c r="D25" s="220">
        <v>0</v>
      </c>
      <c r="E25" s="339"/>
      <c r="F25" s="339"/>
      <c r="G25" s="240"/>
      <c r="H25" s="333"/>
    </row>
    <row r="26" spans="1:8" s="214" customFormat="1" ht="15" customHeight="1" x14ac:dyDescent="0.25">
      <c r="A26" s="252" t="s">
        <v>1598</v>
      </c>
      <c r="B26" s="218"/>
      <c r="C26" s="277">
        <v>0</v>
      </c>
      <c r="D26" s="220">
        <v>0</v>
      </c>
      <c r="E26" s="339"/>
      <c r="F26" s="339"/>
      <c r="G26" s="240"/>
      <c r="H26" s="333"/>
    </row>
    <row r="27" spans="1:8" s="214" customFormat="1" ht="15" customHeight="1" x14ac:dyDescent="0.25">
      <c r="A27" s="252" t="s">
        <v>217</v>
      </c>
      <c r="B27" s="218"/>
      <c r="C27" s="277">
        <v>0</v>
      </c>
      <c r="D27" s="220">
        <v>0</v>
      </c>
      <c r="E27" s="339"/>
      <c r="F27" s="339"/>
      <c r="G27" s="240"/>
      <c r="H27" s="333"/>
    </row>
    <row r="28" spans="1:8" s="214" customFormat="1" ht="15" customHeight="1" x14ac:dyDescent="0.25">
      <c r="A28" s="252" t="s">
        <v>232</v>
      </c>
      <c r="B28" s="218"/>
      <c r="C28" s="277">
        <v>0</v>
      </c>
      <c r="D28" s="220">
        <v>0</v>
      </c>
      <c r="E28" s="339"/>
      <c r="F28" s="339"/>
      <c r="G28" s="240"/>
      <c r="H28" s="333"/>
    </row>
    <row r="29" spans="1:8" s="214" customFormat="1" ht="15" customHeight="1" thickBot="1" x14ac:dyDescent="0.3">
      <c r="A29" s="255" t="s">
        <v>1592</v>
      </c>
      <c r="B29" s="223"/>
      <c r="C29" s="278">
        <v>17.860330000000001</v>
      </c>
      <c r="D29" s="224">
        <v>217.68174999999999</v>
      </c>
      <c r="E29" s="339"/>
      <c r="F29" s="339"/>
      <c r="G29" s="240"/>
      <c r="H29" s="333"/>
    </row>
    <row r="30" spans="1:8" s="214" customFormat="1" ht="15" customHeight="1" x14ac:dyDescent="0.25">
      <c r="A30" s="256" t="s">
        <v>1668</v>
      </c>
      <c r="B30" s="257"/>
      <c r="C30" s="228" t="s">
        <v>1669</v>
      </c>
      <c r="D30" s="258" t="s">
        <v>1670</v>
      </c>
      <c r="E30" s="259" t="s">
        <v>1671</v>
      </c>
      <c r="F30" s="259" t="s">
        <v>1672</v>
      </c>
      <c r="G30" s="229" t="s">
        <v>1673</v>
      </c>
      <c r="H30" s="333"/>
    </row>
    <row r="31" spans="1:8" s="214" customFormat="1" ht="15" customHeight="1" x14ac:dyDescent="0.25">
      <c r="A31" s="260" t="s">
        <v>1674</v>
      </c>
      <c r="B31" s="261"/>
      <c r="C31" s="262"/>
      <c r="D31" s="262" t="s">
        <v>1675</v>
      </c>
      <c r="E31" s="262"/>
      <c r="F31" s="262"/>
      <c r="G31" s="262"/>
      <c r="H31" s="333"/>
    </row>
    <row r="32" spans="1:8" x14ac:dyDescent="0.25">
      <c r="C32" s="340"/>
      <c r="D32" s="341"/>
      <c r="E32" s="341"/>
      <c r="F32" s="341"/>
      <c r="G32" s="341"/>
      <c r="H32" s="341"/>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orientation="landscape" r:id="rId1"/>
  <headerFooter>
    <oddHeader>&amp;C&amp;"Times New Roman,Standard"&amp;12 &amp;A</oddHeader>
    <oddFooter>&amp;C&amp;"Times New Roman,Standard"&amp;12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281" customWidth="1"/>
    <col min="2" max="2" width="11.5703125" style="281" customWidth="1"/>
    <col min="3" max="3" width="15.7109375" style="285" customWidth="1"/>
    <col min="4" max="8" width="15.7109375" style="281" customWidth="1"/>
    <col min="9" max="9" width="16.7109375" style="281" customWidth="1"/>
    <col min="10" max="10" width="17.7109375" style="281" customWidth="1"/>
    <col min="11" max="11" width="27" style="281" customWidth="1"/>
    <col min="12" max="12" width="38.140625" style="281" customWidth="1"/>
    <col min="13" max="13" width="37.85546875" style="281" customWidth="1"/>
    <col min="14" max="1025" width="11.42578125" style="281" customWidth="1"/>
    <col min="1026" max="16384" width="9.140625" style="280"/>
  </cols>
  <sheetData>
    <row r="1" spans="1:13" s="281" customFormat="1" ht="15.75" customHeight="1" thickBot="1" x14ac:dyDescent="0.3">
      <c r="A1" s="210" t="s">
        <v>1712</v>
      </c>
      <c r="B1" s="211" t="s">
        <v>1637</v>
      </c>
      <c r="C1" s="212"/>
      <c r="D1" s="211"/>
      <c r="E1" s="211"/>
      <c r="F1" s="211"/>
      <c r="G1" s="211"/>
      <c r="H1" s="213"/>
    </row>
    <row r="2" spans="1:13" s="281" customFormat="1" ht="15" customHeight="1" x14ac:dyDescent="0.25">
      <c r="A2" s="264" t="s">
        <v>1686</v>
      </c>
      <c r="B2" s="227" t="s">
        <v>1687</v>
      </c>
      <c r="C2" s="229">
        <v>12919.37837</v>
      </c>
      <c r="D2" s="265" t="s">
        <v>1688</v>
      </c>
      <c r="E2" s="266"/>
      <c r="F2" s="266"/>
      <c r="G2" s="227" t="s">
        <v>1687</v>
      </c>
      <c r="H2" s="229">
        <v>9852.9782899999991</v>
      </c>
    </row>
    <row r="3" spans="1:13" s="281" customFormat="1" ht="15" customHeight="1" x14ac:dyDescent="0.25">
      <c r="A3" s="217" t="s">
        <v>1689</v>
      </c>
      <c r="B3" s="215" t="s">
        <v>1690</v>
      </c>
      <c r="C3" s="237">
        <v>6</v>
      </c>
      <c r="D3" s="351" t="s">
        <v>1691</v>
      </c>
      <c r="E3" s="355"/>
      <c r="F3" s="355"/>
      <c r="G3" s="218" t="s">
        <v>1690</v>
      </c>
      <c r="H3" s="221">
        <v>5.4</v>
      </c>
      <c r="J3" s="219"/>
      <c r="K3" s="230"/>
    </row>
    <row r="4" spans="1:13" s="281" customFormat="1" ht="15" customHeight="1" x14ac:dyDescent="0.25">
      <c r="A4" s="225" t="s">
        <v>1699</v>
      </c>
      <c r="B4" s="215" t="s">
        <v>1640</v>
      </c>
      <c r="C4" s="216">
        <v>2</v>
      </c>
      <c r="D4" s="351" t="s">
        <v>1692</v>
      </c>
      <c r="E4" s="355"/>
      <c r="F4" s="355"/>
      <c r="G4" s="215" t="s">
        <v>1680</v>
      </c>
      <c r="H4" s="220" t="s">
        <v>1693</v>
      </c>
    </row>
    <row r="5" spans="1:13" s="281" customFormat="1" ht="15" customHeight="1" x14ac:dyDescent="0.25">
      <c r="A5" s="267" t="s">
        <v>1636</v>
      </c>
      <c r="B5" s="215" t="s">
        <v>1713</v>
      </c>
      <c r="C5" s="268">
        <v>7408</v>
      </c>
      <c r="D5" s="351" t="s">
        <v>1694</v>
      </c>
      <c r="E5" s="355"/>
      <c r="F5" s="355"/>
      <c r="G5" s="218" t="s">
        <v>1695</v>
      </c>
      <c r="H5" s="221" t="s">
        <v>1645</v>
      </c>
    </row>
    <row r="6" spans="1:13" s="281" customFormat="1" ht="15" customHeight="1" x14ac:dyDescent="0.25">
      <c r="A6" s="222" t="s">
        <v>1700</v>
      </c>
      <c r="B6" s="215" t="s">
        <v>1713</v>
      </c>
      <c r="C6" s="268">
        <v>2910</v>
      </c>
      <c r="D6" s="351" t="s">
        <v>1697</v>
      </c>
      <c r="E6" s="355"/>
      <c r="F6" s="355"/>
      <c r="G6" s="218" t="s">
        <v>1683</v>
      </c>
      <c r="H6" s="220" t="s">
        <v>1693</v>
      </c>
      <c r="J6" s="219"/>
      <c r="K6" s="230"/>
    </row>
    <row r="7" spans="1:13" s="281" customFormat="1" ht="15" customHeight="1" thickBot="1" x14ac:dyDescent="0.3">
      <c r="A7" s="222" t="s">
        <v>1714</v>
      </c>
      <c r="B7" s="215" t="s">
        <v>1687</v>
      </c>
      <c r="C7" s="237">
        <v>3310.3785400000002</v>
      </c>
      <c r="D7" s="353" t="s">
        <v>1698</v>
      </c>
      <c r="E7" s="356"/>
      <c r="F7" s="356"/>
      <c r="G7" s="223" t="s">
        <v>1680</v>
      </c>
      <c r="H7" s="224" t="s">
        <v>1696</v>
      </c>
    </row>
    <row r="8" spans="1:13" s="281" customFormat="1" ht="18" customHeight="1" x14ac:dyDescent="0.25">
      <c r="A8" s="236" t="s">
        <v>1715</v>
      </c>
      <c r="B8" s="215" t="s">
        <v>1687</v>
      </c>
      <c r="C8" s="269">
        <v>366.13754999999998</v>
      </c>
      <c r="D8" s="240"/>
      <c r="E8" s="240"/>
      <c r="F8" s="240"/>
      <c r="G8" s="240"/>
      <c r="H8" s="226"/>
    </row>
    <row r="9" spans="1:13" s="281" customFormat="1" ht="15" customHeight="1" thickBot="1" x14ac:dyDescent="0.3">
      <c r="A9" s="236" t="s">
        <v>1716</v>
      </c>
      <c r="B9" s="215" t="s">
        <v>1687</v>
      </c>
      <c r="C9" s="269">
        <v>12553.240820000001</v>
      </c>
      <c r="D9" s="240"/>
      <c r="E9" s="240"/>
      <c r="F9" s="240"/>
      <c r="G9" s="240"/>
      <c r="H9" s="226"/>
    </row>
    <row r="10" spans="1:13" s="284" customFormat="1" ht="15" customHeight="1" thickBot="1" x14ac:dyDescent="0.3">
      <c r="A10" s="232" t="s">
        <v>1701</v>
      </c>
      <c r="B10" s="227" t="s">
        <v>1687</v>
      </c>
      <c r="C10" s="270">
        <v>311.77462000000003</v>
      </c>
      <c r="D10" s="271"/>
      <c r="E10" s="271"/>
      <c r="F10" s="271"/>
      <c r="G10" s="271"/>
      <c r="H10" s="272"/>
    </row>
    <row r="11" spans="1:13" s="281" customFormat="1" ht="19.5" customHeight="1" x14ac:dyDescent="0.25">
      <c r="A11" s="234" t="s">
        <v>1702</v>
      </c>
      <c r="B11" s="227"/>
      <c r="C11" s="273"/>
      <c r="D11" s="253"/>
      <c r="E11" s="253"/>
      <c r="F11" s="253"/>
      <c r="G11" s="253" t="s">
        <v>1651</v>
      </c>
      <c r="H11" s="235"/>
      <c r="K11" s="283"/>
      <c r="L11" s="283"/>
      <c r="M11" s="282"/>
    </row>
    <row r="12" spans="1:13" s="281" customFormat="1" ht="15" customHeight="1" x14ac:dyDescent="0.25">
      <c r="A12" s="236" t="s">
        <v>1703</v>
      </c>
      <c r="B12" s="215" t="s">
        <v>1687</v>
      </c>
      <c r="C12" s="237">
        <v>0</v>
      </c>
      <c r="D12" s="254"/>
      <c r="E12" s="254"/>
      <c r="F12" s="254"/>
      <c r="G12" s="254"/>
      <c r="H12" s="226"/>
    </row>
    <row r="13" spans="1:13" s="281" customFormat="1" ht="15" customHeight="1" thickBot="1" x14ac:dyDescent="0.3">
      <c r="A13" s="238" t="s">
        <v>1704</v>
      </c>
      <c r="B13" s="231" t="s">
        <v>1687</v>
      </c>
      <c r="C13" s="239">
        <v>0</v>
      </c>
      <c r="D13" s="240"/>
      <c r="E13" s="240"/>
      <c r="F13" s="240"/>
      <c r="G13" s="240"/>
      <c r="H13" s="226"/>
    </row>
    <row r="14" spans="1:13" s="281" customFormat="1" ht="15" customHeight="1" x14ac:dyDescent="0.25">
      <c r="A14" s="232" t="s">
        <v>1705</v>
      </c>
      <c r="B14" s="227" t="s">
        <v>1661</v>
      </c>
      <c r="C14" s="241" t="str">
        <f>IF(C16&lt;&gt;0,"Y","N")</f>
        <v>N</v>
      </c>
      <c r="D14" s="240"/>
      <c r="E14" s="240"/>
      <c r="F14" s="240"/>
      <c r="G14" s="240"/>
      <c r="H14" s="226"/>
      <c r="I14" s="282"/>
      <c r="J14" s="282"/>
      <c r="K14" s="274"/>
      <c r="L14" s="274"/>
    </row>
    <row r="15" spans="1:13" s="281" customFormat="1" ht="15" customHeight="1" x14ac:dyDescent="0.25">
      <c r="A15" s="217" t="s">
        <v>1706</v>
      </c>
      <c r="B15" s="215" t="s">
        <v>1663</v>
      </c>
      <c r="C15" s="243"/>
      <c r="D15" s="242"/>
      <c r="E15" s="242"/>
      <c r="F15" s="242"/>
      <c r="G15" s="242"/>
      <c r="H15" s="235"/>
    </row>
    <row r="16" spans="1:13" s="281" customFormat="1" ht="15" customHeight="1" thickBot="1" x14ac:dyDescent="0.3">
      <c r="A16" s="236" t="s">
        <v>1707</v>
      </c>
      <c r="B16" s="230" t="s">
        <v>1687</v>
      </c>
      <c r="C16" s="275">
        <v>0</v>
      </c>
      <c r="D16" s="226"/>
      <c r="E16" s="226"/>
      <c r="F16" s="226"/>
      <c r="G16" s="226"/>
      <c r="H16" s="235"/>
      <c r="I16" s="283"/>
      <c r="J16" s="283"/>
      <c r="K16" s="274"/>
      <c r="L16" s="274"/>
    </row>
    <row r="17" spans="1:8" s="281" customFormat="1" ht="15" customHeight="1" x14ac:dyDescent="0.25">
      <c r="A17" s="244" t="s">
        <v>1708</v>
      </c>
      <c r="B17" s="245" t="s">
        <v>1687</v>
      </c>
      <c r="C17" s="276" t="s">
        <v>1666</v>
      </c>
      <c r="D17" s="246" t="s">
        <v>1709</v>
      </c>
      <c r="E17" s="247"/>
      <c r="F17" s="247"/>
      <c r="G17" s="240"/>
      <c r="H17" s="226"/>
    </row>
    <row r="18" spans="1:8" s="281" customFormat="1" ht="15" customHeight="1" x14ac:dyDescent="0.25">
      <c r="A18" s="248" t="s">
        <v>213</v>
      </c>
      <c r="B18" s="249"/>
      <c r="C18" s="277">
        <v>9835.1179499999998</v>
      </c>
      <c r="D18" s="220">
        <v>12678.716839999999</v>
      </c>
      <c r="E18" s="247"/>
      <c r="F18" s="247"/>
      <c r="G18" s="240"/>
      <c r="H18" s="226"/>
    </row>
    <row r="19" spans="1:8" s="281" customFormat="1" ht="15" customHeight="1" x14ac:dyDescent="0.25">
      <c r="A19" s="250" t="s">
        <v>1588</v>
      </c>
      <c r="B19" s="218"/>
      <c r="C19" s="277">
        <v>0</v>
      </c>
      <c r="D19" s="220">
        <v>0</v>
      </c>
      <c r="E19" s="251"/>
      <c r="F19" s="251"/>
      <c r="G19" s="240"/>
      <c r="H19" s="226"/>
    </row>
    <row r="20" spans="1:8" s="281" customFormat="1" ht="15" customHeight="1" x14ac:dyDescent="0.25">
      <c r="A20" s="250" t="s">
        <v>1589</v>
      </c>
      <c r="B20" s="218"/>
      <c r="C20" s="277">
        <v>0</v>
      </c>
      <c r="D20" s="220">
        <v>0</v>
      </c>
      <c r="E20" s="251"/>
      <c r="F20" s="251"/>
      <c r="G20" s="240"/>
      <c r="H20" s="226"/>
    </row>
    <row r="21" spans="1:8" s="281" customFormat="1" ht="15" customHeight="1" x14ac:dyDescent="0.25">
      <c r="A21" s="252" t="s">
        <v>1590</v>
      </c>
      <c r="B21" s="218"/>
      <c r="C21" s="277">
        <v>0</v>
      </c>
      <c r="D21" s="220">
        <v>22.979780000000002</v>
      </c>
      <c r="E21" s="251"/>
      <c r="F21" s="251"/>
      <c r="G21" s="240"/>
      <c r="H21" s="226"/>
    </row>
    <row r="22" spans="1:8" s="281" customFormat="1" ht="15" customHeight="1" x14ac:dyDescent="0.25">
      <c r="A22" s="252" t="s">
        <v>224</v>
      </c>
      <c r="B22" s="218"/>
      <c r="C22" s="277">
        <v>0</v>
      </c>
      <c r="D22" s="220">
        <v>0</v>
      </c>
      <c r="E22" s="251"/>
      <c r="F22" s="251"/>
      <c r="G22" s="240"/>
      <c r="H22" s="226"/>
    </row>
    <row r="23" spans="1:8" s="281" customFormat="1" ht="15" customHeight="1" x14ac:dyDescent="0.25">
      <c r="A23" s="252" t="s">
        <v>226</v>
      </c>
      <c r="B23" s="218"/>
      <c r="C23" s="277">
        <v>0</v>
      </c>
      <c r="D23" s="220">
        <v>0</v>
      </c>
      <c r="E23" s="251"/>
      <c r="F23" s="251"/>
      <c r="G23" s="240"/>
      <c r="H23" s="226"/>
    </row>
    <row r="24" spans="1:8" s="281" customFormat="1" ht="15" customHeight="1" x14ac:dyDescent="0.25">
      <c r="A24" s="252" t="s">
        <v>1591</v>
      </c>
      <c r="B24" s="218"/>
      <c r="C24" s="277">
        <v>0</v>
      </c>
      <c r="D24" s="220">
        <v>0</v>
      </c>
      <c r="E24" s="251"/>
      <c r="F24" s="251"/>
      <c r="G24" s="240"/>
      <c r="H24" s="226"/>
    </row>
    <row r="25" spans="1:8" s="281" customFormat="1" ht="15" customHeight="1" x14ac:dyDescent="0.25">
      <c r="A25" s="252" t="s">
        <v>228</v>
      </c>
      <c r="B25" s="218"/>
      <c r="C25" s="277">
        <v>0</v>
      </c>
      <c r="D25" s="220">
        <v>0</v>
      </c>
      <c r="E25" s="251"/>
      <c r="F25" s="251"/>
      <c r="G25" s="240"/>
      <c r="H25" s="226"/>
    </row>
    <row r="26" spans="1:8" s="281" customFormat="1" ht="15" customHeight="1" x14ac:dyDescent="0.25">
      <c r="A26" s="252" t="s">
        <v>1598</v>
      </c>
      <c r="B26" s="218"/>
      <c r="C26" s="277">
        <v>0</v>
      </c>
      <c r="D26" s="220">
        <v>0</v>
      </c>
      <c r="E26" s="251"/>
      <c r="F26" s="251"/>
      <c r="G26" s="240"/>
      <c r="H26" s="226"/>
    </row>
    <row r="27" spans="1:8" s="281" customFormat="1" ht="15" customHeight="1" x14ac:dyDescent="0.25">
      <c r="A27" s="252" t="s">
        <v>217</v>
      </c>
      <c r="B27" s="218"/>
      <c r="C27" s="277">
        <v>0</v>
      </c>
      <c r="D27" s="220">
        <v>0</v>
      </c>
      <c r="E27" s="251"/>
      <c r="F27" s="251"/>
      <c r="G27" s="240"/>
      <c r="H27" s="226"/>
    </row>
    <row r="28" spans="1:8" s="281" customFormat="1" ht="15" customHeight="1" x14ac:dyDescent="0.25">
      <c r="A28" s="252" t="s">
        <v>232</v>
      </c>
      <c r="B28" s="218"/>
      <c r="C28" s="277">
        <v>0</v>
      </c>
      <c r="D28" s="220">
        <v>0</v>
      </c>
      <c r="E28" s="251"/>
      <c r="F28" s="251"/>
      <c r="G28" s="240"/>
      <c r="H28" s="226"/>
    </row>
    <row r="29" spans="1:8" s="281" customFormat="1" ht="15" customHeight="1" thickBot="1" x14ac:dyDescent="0.3">
      <c r="A29" s="255" t="s">
        <v>1592</v>
      </c>
      <c r="B29" s="223"/>
      <c r="C29" s="278">
        <v>17.860330000000001</v>
      </c>
      <c r="D29" s="224">
        <v>217.68174999999999</v>
      </c>
      <c r="E29" s="251"/>
      <c r="F29" s="251"/>
      <c r="G29" s="240"/>
      <c r="H29" s="226"/>
    </row>
    <row r="30" spans="1:8" s="281" customFormat="1" ht="15" customHeight="1" x14ac:dyDescent="0.25">
      <c r="A30" s="256" t="s">
        <v>1710</v>
      </c>
      <c r="B30" s="257"/>
      <c r="C30" s="228" t="s">
        <v>1669</v>
      </c>
      <c r="D30" s="258" t="s">
        <v>1670</v>
      </c>
      <c r="E30" s="259" t="s">
        <v>1671</v>
      </c>
      <c r="F30" s="259" t="s">
        <v>1672</v>
      </c>
      <c r="G30" s="229" t="s">
        <v>1673</v>
      </c>
      <c r="H30" s="226"/>
    </row>
    <row r="31" spans="1:8" s="281" customFormat="1" ht="15" customHeight="1" x14ac:dyDescent="0.25">
      <c r="A31" s="260" t="s">
        <v>1711</v>
      </c>
      <c r="B31" s="261"/>
      <c r="C31" s="262"/>
      <c r="D31" s="262" t="s">
        <v>1675</v>
      </c>
      <c r="E31" s="262"/>
      <c r="F31" s="262"/>
      <c r="G31" s="262"/>
      <c r="H31" s="226"/>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66" zoomScale="80" zoomScaleNormal="80" workbookViewId="0">
      <selection activeCell="D189" sqref="D189"/>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1558</v>
      </c>
      <c r="B1" s="176"/>
      <c r="C1" s="64"/>
      <c r="D1" s="64"/>
      <c r="E1" s="64"/>
      <c r="F1" s="184" t="s">
        <v>1610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2352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597</v>
      </c>
      <c r="E14" s="72"/>
      <c r="F14" s="72"/>
      <c r="H14" s="64"/>
      <c r="L14" s="64"/>
      <c r="M14" s="64"/>
    </row>
    <row r="15" spans="1:13" x14ac:dyDescent="0.25">
      <c r="A15" s="66" t="s">
        <v>84</v>
      </c>
      <c r="B15" s="80" t="s">
        <v>85</v>
      </c>
      <c r="C15" s="66" t="s">
        <v>2353</v>
      </c>
      <c r="E15" s="72"/>
      <c r="F15" s="72"/>
      <c r="H15" s="64"/>
      <c r="L15" s="64"/>
      <c r="M15" s="64"/>
    </row>
    <row r="16" spans="1:13" x14ac:dyDescent="0.25">
      <c r="A16" s="66" t="s">
        <v>86</v>
      </c>
      <c r="B16" s="80" t="s">
        <v>87</v>
      </c>
      <c r="C16" s="328" t="s">
        <v>2389</v>
      </c>
      <c r="E16" s="72"/>
      <c r="F16" s="72"/>
      <c r="H16" s="64"/>
      <c r="L16" s="64"/>
      <c r="M16" s="64"/>
    </row>
    <row r="17" spans="1:13" x14ac:dyDescent="0.25">
      <c r="A17" s="66" t="s">
        <v>88</v>
      </c>
      <c r="B17" s="80" t="s">
        <v>89</v>
      </c>
      <c r="C17" s="325">
        <v>44012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2354</v>
      </c>
      <c r="D27" s="83"/>
      <c r="E27" s="83"/>
      <c r="F27" s="83"/>
      <c r="H27" s="64"/>
      <c r="L27" s="64"/>
      <c r="M27" s="64"/>
    </row>
    <row r="28" spans="1:13" x14ac:dyDescent="0.25">
      <c r="A28" s="66" t="s">
        <v>102</v>
      </c>
      <c r="B28" s="82" t="s">
        <v>103</v>
      </c>
      <c r="C28" s="66" t="s">
        <v>2354</v>
      </c>
      <c r="D28" s="83"/>
      <c r="E28" s="83"/>
      <c r="F28" s="83"/>
      <c r="H28" s="64"/>
      <c r="L28" s="64"/>
      <c r="M28" s="64"/>
    </row>
    <row r="29" spans="1:13" ht="30" x14ac:dyDescent="0.25">
      <c r="A29" s="66" t="s">
        <v>104</v>
      </c>
      <c r="B29" s="82" t="s">
        <v>105</v>
      </c>
      <c r="C29" s="328" t="s">
        <v>2388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1407</v>
      </c>
      <c r="C38" s="179">
        <v>12919.37837</v>
      </c>
      <c r="F38" s="83"/>
      <c r="H38" s="64"/>
      <c r="L38" s="64"/>
      <c r="M38" s="64"/>
    </row>
    <row r="39" spans="1:14" x14ac:dyDescent="0.25">
      <c r="A39" s="66" t="s">
        <v>114</v>
      </c>
      <c r="B39" s="83" t="s">
        <v>115</v>
      </c>
      <c r="C39" s="179">
        <v>9852.9782899999991</v>
      </c>
      <c r="F39" s="83"/>
      <c r="H39" s="64"/>
      <c r="L39" s="64"/>
      <c r="M39" s="64"/>
      <c r="N39" s="96"/>
    </row>
    <row r="40" spans="1:14" outlineLevel="1" x14ac:dyDescent="0.25">
      <c r="A40" s="66" t="s">
        <v>116</v>
      </c>
      <c r="B40" s="89" t="s">
        <v>117</v>
      </c>
      <c r="C40" s="179">
        <v>15286.994259999999</v>
      </c>
      <c r="F40" s="83"/>
      <c r="H40" s="64"/>
      <c r="L40" s="64"/>
      <c r="M40" s="64"/>
      <c r="N40" s="96"/>
    </row>
    <row r="41" spans="1:14" outlineLevel="1" x14ac:dyDescent="0.25">
      <c r="A41" s="66" t="s">
        <v>119</v>
      </c>
      <c r="B41" s="89" t="s">
        <v>120</v>
      </c>
      <c r="C41" s="179">
        <v>10948.124820000001</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1633</v>
      </c>
      <c r="B43" s="83"/>
      <c r="F43" s="83"/>
      <c r="H43" s="64"/>
      <c r="L43" s="64"/>
      <c r="M43" s="64"/>
      <c r="N43" s="96"/>
    </row>
    <row r="44" spans="1:14" ht="15" customHeight="1" x14ac:dyDescent="0.25">
      <c r="A44" s="85"/>
      <c r="B44" s="86" t="s">
        <v>122</v>
      </c>
      <c r="C44" s="126" t="s">
        <v>1408</v>
      </c>
      <c r="D44" s="85" t="s">
        <v>123</v>
      </c>
      <c r="E44" s="87"/>
      <c r="F44" s="88" t="s">
        <v>124</v>
      </c>
      <c r="G44" s="88" t="s">
        <v>125</v>
      </c>
      <c r="H44" s="64"/>
      <c r="L44" s="64"/>
      <c r="M44" s="64"/>
      <c r="N44" s="96"/>
    </row>
    <row r="45" spans="1:14" x14ac:dyDescent="0.25">
      <c r="A45" s="66" t="s">
        <v>8</v>
      </c>
      <c r="B45" s="83" t="s">
        <v>126</v>
      </c>
      <c r="C45" s="173"/>
      <c r="D45" s="173">
        <f>IF(OR(C38="[For completion]",C39="[For completion]"),"Please complete G.3.1.1 and G.3.1.2",(C38/C39-1))</f>
        <v>0.31121555226729325</v>
      </c>
      <c r="E45" s="173"/>
      <c r="F45" s="173" t="s">
        <v>83</v>
      </c>
      <c r="G45" s="66" t="s">
        <v>1390</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v>0</v>
      </c>
      <c r="E53" s="91"/>
      <c r="F53" s="193">
        <f>IF($C$58=0,"",IF(C53="[for completion]","",C53/$C$58))</f>
        <v>0</v>
      </c>
      <c r="G53" s="92"/>
      <c r="H53" s="64"/>
      <c r="L53" s="64"/>
      <c r="M53" s="64"/>
      <c r="N53" s="96"/>
    </row>
    <row r="54" spans="1:14" x14ac:dyDescent="0.25">
      <c r="A54" s="66" t="s">
        <v>139</v>
      </c>
      <c r="B54" s="83" t="s">
        <v>140</v>
      </c>
      <c r="C54" s="179">
        <v>12919.37839</v>
      </c>
      <c r="E54" s="91"/>
      <c r="F54" s="193">
        <f>IF($C$58=0,"",IF(C54="[for completion]","",C54/$C$58))</f>
        <v>1</v>
      </c>
      <c r="G54" s="92"/>
      <c r="H54" s="64"/>
      <c r="L54" s="64"/>
      <c r="M54" s="64"/>
      <c r="N54" s="96"/>
    </row>
    <row r="55" spans="1:14" x14ac:dyDescent="0.25">
      <c r="A55" s="66" t="s">
        <v>141</v>
      </c>
      <c r="B55" s="83" t="s">
        <v>142</v>
      </c>
      <c r="C55" s="179">
        <v>0</v>
      </c>
      <c r="E55" s="91"/>
      <c r="F55" s="201">
        <f t="shared" ref="F55:F56" si="0">IF($C$58=0,"",IF(C55="[for completion]","",C55/$C$58))</f>
        <v>0</v>
      </c>
      <c r="G55" s="92"/>
      <c r="H55" s="64"/>
      <c r="L55" s="64"/>
      <c r="M55" s="64"/>
      <c r="N55" s="96"/>
    </row>
    <row r="56" spans="1:14" x14ac:dyDescent="0.25">
      <c r="A56" s="66" t="s">
        <v>143</v>
      </c>
      <c r="B56" s="83" t="s">
        <v>144</v>
      </c>
      <c r="C56" s="179">
        <v>0</v>
      </c>
      <c r="E56" s="91"/>
      <c r="F56" s="201">
        <f t="shared" si="0"/>
        <v>0</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12919.37839</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1417</v>
      </c>
      <c r="D65" s="126" t="s">
        <v>1418</v>
      </c>
      <c r="E65" s="87"/>
      <c r="F65" s="88" t="s">
        <v>157</v>
      </c>
      <c r="G65" s="97" t="s">
        <v>158</v>
      </c>
      <c r="H65" s="64"/>
      <c r="L65" s="64"/>
      <c r="M65" s="64"/>
      <c r="N65" s="96"/>
    </row>
    <row r="66" spans="1:14" x14ac:dyDescent="0.25">
      <c r="A66" s="66" t="s">
        <v>159</v>
      </c>
      <c r="B66" s="83" t="s">
        <v>1490</v>
      </c>
      <c r="C66" s="183">
        <v>6</v>
      </c>
      <c r="D66" s="183" t="s">
        <v>1390</v>
      </c>
      <c r="E66" s="80"/>
      <c r="F66" s="98"/>
      <c r="G66" s="99"/>
      <c r="H66" s="64"/>
      <c r="L66" s="64"/>
      <c r="M66" s="64"/>
      <c r="N66" s="96"/>
    </row>
    <row r="67" spans="1:14" x14ac:dyDescent="0.25">
      <c r="B67" s="83"/>
      <c r="E67" s="80"/>
      <c r="F67" s="98"/>
      <c r="G67" s="99"/>
      <c r="H67" s="64"/>
      <c r="L67" s="64"/>
      <c r="M67" s="64"/>
      <c r="N67" s="96"/>
    </row>
    <row r="68" spans="1:14" x14ac:dyDescent="0.25">
      <c r="B68" s="83" t="s">
        <v>1413</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1578</v>
      </c>
      <c r="C70" s="179">
        <f>SUM(C79:C80)</f>
        <v>1998.0328800000002</v>
      </c>
      <c r="D70" s="179" t="s">
        <v>1390</v>
      </c>
      <c r="E70" s="62"/>
      <c r="F70" s="193">
        <f t="shared" ref="F70:F76" si="2">IF($C$77=0,"",IF(C70="[for completion]","",C70/$C$77))</f>
        <v>0.15465394872555316</v>
      </c>
      <c r="G70" s="193" t="str">
        <f>IF($D$77=0,"",IF(D70="[Mark as ND1 if not relevant]","",D70/$D$77))</f>
        <v/>
      </c>
      <c r="H70" s="64"/>
      <c r="L70" s="64"/>
      <c r="M70" s="64"/>
      <c r="N70" s="96"/>
    </row>
    <row r="71" spans="1:14" x14ac:dyDescent="0.25">
      <c r="A71" s="66" t="s">
        <v>163</v>
      </c>
      <c r="B71" s="169" t="s">
        <v>1579</v>
      </c>
      <c r="C71" s="179">
        <f>SUM(C81:C82)</f>
        <v>1317.9920299999999</v>
      </c>
      <c r="D71" s="179" t="s">
        <v>1390</v>
      </c>
      <c r="E71" s="62"/>
      <c r="F71" s="193">
        <f t="shared" si="2"/>
        <v>0.10201667543544513</v>
      </c>
      <c r="G71" s="193" t="str">
        <f t="shared" ref="G71:G76" si="3">IF($D$77=0,"",IF(D71="[Mark as ND1 if not relevant]","",D71/$D$77))</f>
        <v/>
      </c>
      <c r="H71" s="64"/>
      <c r="L71" s="64"/>
      <c r="M71" s="64"/>
      <c r="N71" s="96"/>
    </row>
    <row r="72" spans="1:14" x14ac:dyDescent="0.25">
      <c r="A72" s="66" t="s">
        <v>164</v>
      </c>
      <c r="B72" s="168" t="s">
        <v>1580</v>
      </c>
      <c r="C72" s="179">
        <v>1132.4885200000001</v>
      </c>
      <c r="D72" s="179" t="s">
        <v>1390</v>
      </c>
      <c r="E72" s="62"/>
      <c r="F72" s="193">
        <f t="shared" si="2"/>
        <v>8.7658127780338421E-2</v>
      </c>
      <c r="G72" s="193" t="str">
        <f t="shared" si="3"/>
        <v/>
      </c>
      <c r="H72" s="64"/>
      <c r="L72" s="64"/>
      <c r="M72" s="64"/>
      <c r="N72" s="96"/>
    </row>
    <row r="73" spans="1:14" x14ac:dyDescent="0.25">
      <c r="A73" s="66" t="s">
        <v>165</v>
      </c>
      <c r="B73" s="168" t="s">
        <v>1581</v>
      </c>
      <c r="C73" s="179">
        <v>983.75952000000007</v>
      </c>
      <c r="D73" s="179" t="s">
        <v>1390</v>
      </c>
      <c r="E73" s="62"/>
      <c r="F73" s="193">
        <f t="shared" si="2"/>
        <v>7.6146041382639695E-2</v>
      </c>
      <c r="G73" s="193" t="str">
        <f t="shared" si="3"/>
        <v/>
      </c>
      <c r="H73" s="64"/>
      <c r="L73" s="64"/>
      <c r="M73" s="64"/>
      <c r="N73" s="96"/>
    </row>
    <row r="74" spans="1:14" x14ac:dyDescent="0.25">
      <c r="A74" s="66" t="s">
        <v>166</v>
      </c>
      <c r="B74" s="168" t="s">
        <v>1582</v>
      </c>
      <c r="C74" s="179">
        <v>933.64714000000004</v>
      </c>
      <c r="D74" s="179" t="s">
        <v>1390</v>
      </c>
      <c r="E74" s="62"/>
      <c r="F74" s="193">
        <f t="shared" si="2"/>
        <v>7.2267187573669622E-2</v>
      </c>
      <c r="G74" s="193" t="str">
        <f t="shared" si="3"/>
        <v/>
      </c>
      <c r="H74" s="64"/>
      <c r="L74" s="64"/>
      <c r="M74" s="64"/>
      <c r="N74" s="96"/>
    </row>
    <row r="75" spans="1:14" x14ac:dyDescent="0.25">
      <c r="A75" s="66" t="s">
        <v>167</v>
      </c>
      <c r="B75" s="168" t="s">
        <v>1583</v>
      </c>
      <c r="C75" s="179">
        <v>4408.4955499999996</v>
      </c>
      <c r="D75" s="179" t="s">
        <v>1390</v>
      </c>
      <c r="E75" s="62"/>
      <c r="F75" s="193">
        <f t="shared" si="2"/>
        <v>0.34123124377539227</v>
      </c>
      <c r="G75" s="193" t="str">
        <f t="shared" si="3"/>
        <v/>
      </c>
      <c r="H75" s="64"/>
      <c r="L75" s="64"/>
      <c r="M75" s="64"/>
      <c r="N75" s="96"/>
    </row>
    <row r="76" spans="1:14" x14ac:dyDescent="0.25">
      <c r="A76" s="66" t="s">
        <v>168</v>
      </c>
      <c r="B76" s="168" t="s">
        <v>1584</v>
      </c>
      <c r="C76" s="179">
        <v>2144.9627300000002</v>
      </c>
      <c r="D76" s="179" t="s">
        <v>1390</v>
      </c>
      <c r="E76" s="62"/>
      <c r="F76" s="193">
        <f t="shared" si="2"/>
        <v>0.16602677532696183</v>
      </c>
      <c r="G76" s="193" t="str">
        <f t="shared" si="3"/>
        <v/>
      </c>
      <c r="H76" s="64"/>
      <c r="L76" s="64"/>
      <c r="M76" s="64"/>
      <c r="N76" s="96"/>
    </row>
    <row r="77" spans="1:14" x14ac:dyDescent="0.25">
      <c r="A77" s="66" t="s">
        <v>169</v>
      </c>
      <c r="B77" s="100" t="s">
        <v>148</v>
      </c>
      <c r="C77" s="181">
        <f>SUM(C70:C76)</f>
        <v>12919.378369999999</v>
      </c>
      <c r="D77" s="181">
        <f>SUM(D70:D76)</f>
        <v>0</v>
      </c>
      <c r="E77" s="83"/>
      <c r="F77" s="194">
        <f>SUM(F70:F76)</f>
        <v>1</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1274.6862000000001</v>
      </c>
      <c r="D79" s="181"/>
      <c r="E79" s="83"/>
      <c r="F79" s="193">
        <f t="shared" ref="F79:F87" si="5">IF($C$77=0,"",IF(C79="[for completion]","",C79/$C$77))</f>
        <v>9.866466973054526E-2</v>
      </c>
      <c r="G79" s="193" t="str">
        <f t="shared" si="4"/>
        <v/>
      </c>
      <c r="H79" s="64"/>
      <c r="L79" s="64"/>
      <c r="M79" s="64"/>
      <c r="N79" s="96"/>
    </row>
    <row r="80" spans="1:14" outlineLevel="1" x14ac:dyDescent="0.25">
      <c r="A80" s="66" t="s">
        <v>174</v>
      </c>
      <c r="B80" s="101" t="s">
        <v>175</v>
      </c>
      <c r="C80" s="181">
        <v>723.34668000000011</v>
      </c>
      <c r="D80" s="181"/>
      <c r="E80" s="83"/>
      <c r="F80" s="193">
        <f t="shared" si="5"/>
        <v>5.5989278995007885E-2</v>
      </c>
      <c r="G80" s="193" t="str">
        <f t="shared" si="4"/>
        <v/>
      </c>
      <c r="H80" s="64"/>
      <c r="L80" s="64"/>
      <c r="M80" s="64"/>
      <c r="N80" s="96"/>
    </row>
    <row r="81" spans="1:14" outlineLevel="1" x14ac:dyDescent="0.25">
      <c r="A81" s="66" t="s">
        <v>176</v>
      </c>
      <c r="B81" s="101" t="s">
        <v>177</v>
      </c>
      <c r="C81" s="181">
        <v>528.52581999999995</v>
      </c>
      <c r="D81" s="181"/>
      <c r="E81" s="83"/>
      <c r="F81" s="193">
        <f t="shared" si="5"/>
        <v>4.0909539519895649E-2</v>
      </c>
      <c r="G81" s="193" t="str">
        <f t="shared" si="4"/>
        <v/>
      </c>
      <c r="H81" s="64"/>
      <c r="L81" s="64"/>
      <c r="M81" s="64"/>
      <c r="N81" s="96"/>
    </row>
    <row r="82" spans="1:14" outlineLevel="1" x14ac:dyDescent="0.25">
      <c r="A82" s="66" t="s">
        <v>178</v>
      </c>
      <c r="B82" s="101" t="s">
        <v>179</v>
      </c>
      <c r="C82" s="181">
        <v>789.46620999999993</v>
      </c>
      <c r="D82" s="181"/>
      <c r="E82" s="83"/>
      <c r="F82" s="193">
        <f t="shared" si="5"/>
        <v>6.1107135915549476E-2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1419</v>
      </c>
      <c r="D88" s="126" t="s">
        <v>1420</v>
      </c>
      <c r="E88" s="87"/>
      <c r="F88" s="88" t="s">
        <v>186</v>
      </c>
      <c r="G88" s="85" t="s">
        <v>187</v>
      </c>
      <c r="H88" s="64"/>
      <c r="L88" s="64"/>
      <c r="M88" s="64"/>
      <c r="N88" s="96"/>
    </row>
    <row r="89" spans="1:14" x14ac:dyDescent="0.25">
      <c r="A89" s="66" t="s">
        <v>188</v>
      </c>
      <c r="B89" s="83" t="s">
        <v>160</v>
      </c>
      <c r="C89" s="183">
        <v>5.4</v>
      </c>
      <c r="D89" s="183" t="s">
        <v>1390</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1414</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1578</v>
      </c>
      <c r="C93" s="179">
        <f>SUM(C102:C103)</f>
        <v>560.86844999999994</v>
      </c>
      <c r="D93" s="179" t="s">
        <v>1390</v>
      </c>
      <c r="E93" s="62"/>
      <c r="F93" s="193">
        <f>IF($C$100=0,"",IF(C93="[for completion]","",IF(C93="","",C93/$C$100)))</f>
        <v>5.6923747614464962E-2</v>
      </c>
      <c r="G93" s="193" t="str">
        <f>IF($D$100=0,"",IF(D93="[Mark as ND1 if not relevant]","",IF(D93="","",D93/$D$100)))</f>
        <v/>
      </c>
      <c r="H93" s="64"/>
      <c r="L93" s="64"/>
      <c r="M93" s="64"/>
      <c r="N93" s="96"/>
    </row>
    <row r="94" spans="1:14" x14ac:dyDescent="0.25">
      <c r="A94" s="66" t="s">
        <v>191</v>
      </c>
      <c r="B94" s="169" t="s">
        <v>1579</v>
      </c>
      <c r="C94" s="179">
        <f>SUM(C104:C105)</f>
        <v>1137.5877399999999</v>
      </c>
      <c r="D94" s="179" t="s">
        <v>1390</v>
      </c>
      <c r="E94" s="62"/>
      <c r="F94" s="193">
        <f t="shared" ref="F94:F99" si="6">IF($C$100=0,"",IF(C94="[for completion]","",IF(C94="","",C94/$C$100)))</f>
        <v>0.11545623113774645</v>
      </c>
      <c r="G94" s="193" t="str">
        <f t="shared" ref="G94:G99" si="7">IF($D$100=0,"",IF(D94="[Mark as ND1 if not relevant]","",IF(D94="","",D94/$D$100)))</f>
        <v/>
      </c>
      <c r="H94" s="64"/>
      <c r="L94" s="64"/>
      <c r="M94" s="64"/>
      <c r="N94" s="96"/>
    </row>
    <row r="95" spans="1:14" x14ac:dyDescent="0.25">
      <c r="A95" s="66" t="s">
        <v>192</v>
      </c>
      <c r="B95" s="169" t="s">
        <v>1580</v>
      </c>
      <c r="C95" s="179">
        <v>1833.91994</v>
      </c>
      <c r="D95" s="202" t="s">
        <v>1390</v>
      </c>
      <c r="E95" s="62"/>
      <c r="F95" s="193">
        <f t="shared" si="6"/>
        <v>0.18612848665260942</v>
      </c>
      <c r="G95" s="193" t="str">
        <f t="shared" si="7"/>
        <v/>
      </c>
      <c r="H95" s="64"/>
      <c r="L95" s="64"/>
      <c r="M95" s="64"/>
      <c r="N95" s="96"/>
    </row>
    <row r="96" spans="1:14" x14ac:dyDescent="0.25">
      <c r="A96" s="66" t="s">
        <v>193</v>
      </c>
      <c r="B96" s="169" t="s">
        <v>1581</v>
      </c>
      <c r="C96" s="179">
        <v>820.23419999999999</v>
      </c>
      <c r="D96" s="202" t="s">
        <v>1390</v>
      </c>
      <c r="E96" s="62"/>
      <c r="F96" s="193">
        <f t="shared" si="6"/>
        <v>8.3247336493169788E-2</v>
      </c>
      <c r="G96" s="193" t="str">
        <f t="shared" si="7"/>
        <v/>
      </c>
      <c r="H96" s="64"/>
      <c r="L96" s="64"/>
      <c r="M96" s="64"/>
      <c r="N96" s="96"/>
    </row>
    <row r="97" spans="1:14" x14ac:dyDescent="0.25">
      <c r="A97" s="66" t="s">
        <v>194</v>
      </c>
      <c r="B97" s="169" t="s">
        <v>1582</v>
      </c>
      <c r="C97" s="179">
        <v>355.61291999999997</v>
      </c>
      <c r="D97" s="202" t="s">
        <v>1390</v>
      </c>
      <c r="E97" s="62"/>
      <c r="F97" s="193">
        <f t="shared" si="6"/>
        <v>3.6091921566497313E-2</v>
      </c>
      <c r="G97" s="193" t="str">
        <f t="shared" si="7"/>
        <v/>
      </c>
      <c r="H97" s="64"/>
      <c r="L97" s="64"/>
      <c r="M97" s="64"/>
    </row>
    <row r="98" spans="1:14" x14ac:dyDescent="0.25">
      <c r="A98" s="66" t="s">
        <v>195</v>
      </c>
      <c r="B98" s="169" t="s">
        <v>1583</v>
      </c>
      <c r="C98" s="179">
        <v>4139.5463</v>
      </c>
      <c r="D98" s="202" t="s">
        <v>1390</v>
      </c>
      <c r="E98" s="62"/>
      <c r="F98" s="193">
        <f t="shared" si="6"/>
        <v>0.4201314743583674</v>
      </c>
      <c r="G98" s="193" t="str">
        <f t="shared" si="7"/>
        <v/>
      </c>
      <c r="H98" s="64"/>
      <c r="L98" s="64"/>
      <c r="M98" s="64"/>
    </row>
    <row r="99" spans="1:14" x14ac:dyDescent="0.25">
      <c r="A99" s="66" t="s">
        <v>196</v>
      </c>
      <c r="B99" s="169" t="s">
        <v>1584</v>
      </c>
      <c r="C99" s="179">
        <v>1005.20875</v>
      </c>
      <c r="D99" s="202" t="s">
        <v>1390</v>
      </c>
      <c r="E99" s="62"/>
      <c r="F99" s="193">
        <f t="shared" si="6"/>
        <v>0.10202080217714476</v>
      </c>
      <c r="G99" s="193" t="str">
        <f t="shared" si="7"/>
        <v/>
      </c>
      <c r="H99" s="64"/>
      <c r="L99" s="64"/>
      <c r="M99" s="64"/>
    </row>
    <row r="100" spans="1:14" x14ac:dyDescent="0.25">
      <c r="A100" s="66" t="s">
        <v>197</v>
      </c>
      <c r="B100" s="100" t="s">
        <v>148</v>
      </c>
      <c r="C100" s="181">
        <f>SUM(C93:C99)</f>
        <v>9852.9782999999989</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314.72208000000001</v>
      </c>
      <c r="D102" s="181"/>
      <c r="E102" s="83"/>
      <c r="F102" s="193">
        <f t="shared" si="8"/>
        <v>3.1941822098603426E-2</v>
      </c>
      <c r="G102" s="193" t="str">
        <f t="shared" si="9"/>
        <v/>
      </c>
      <c r="H102" s="64"/>
      <c r="L102" s="64"/>
      <c r="M102" s="64"/>
    </row>
    <row r="103" spans="1:14" outlineLevel="1" x14ac:dyDescent="0.25">
      <c r="A103" s="66" t="s">
        <v>200</v>
      </c>
      <c r="B103" s="101" t="s">
        <v>175</v>
      </c>
      <c r="C103" s="181">
        <v>246.14636999999999</v>
      </c>
      <c r="D103" s="181"/>
      <c r="E103" s="83"/>
      <c r="F103" s="193">
        <f t="shared" si="8"/>
        <v>2.4981925515861536E-2</v>
      </c>
      <c r="G103" s="193" t="str">
        <f t="shared" si="9"/>
        <v/>
      </c>
      <c r="H103" s="64"/>
      <c r="L103" s="64"/>
      <c r="M103" s="64"/>
    </row>
    <row r="104" spans="1:14" outlineLevel="1" x14ac:dyDescent="0.25">
      <c r="A104" s="66" t="s">
        <v>201</v>
      </c>
      <c r="B104" s="101" t="s">
        <v>177</v>
      </c>
      <c r="C104" s="181">
        <v>829.66926000000001</v>
      </c>
      <c r="D104" s="181"/>
      <c r="E104" s="83"/>
      <c r="F104" s="193">
        <f t="shared" si="8"/>
        <v>8.4204921064324284E-2</v>
      </c>
      <c r="G104" s="193" t="str">
        <f t="shared" si="9"/>
        <v/>
      </c>
      <c r="H104" s="64"/>
      <c r="L104" s="64"/>
      <c r="M104" s="64"/>
    </row>
    <row r="105" spans="1:14" outlineLevel="1" x14ac:dyDescent="0.25">
      <c r="A105" s="66" t="s">
        <v>202</v>
      </c>
      <c r="B105" s="101" t="s">
        <v>179</v>
      </c>
      <c r="C105" s="181">
        <v>307.91847999999999</v>
      </c>
      <c r="D105" s="181"/>
      <c r="E105" s="83"/>
      <c r="F105" s="193">
        <f t="shared" si="8"/>
        <v>3.1251310073422169E-2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f>IF($C$100=0,"",IF(C108="[for completion]","",C108/$C$100))</f>
        <v>0</v>
      </c>
      <c r="G108" s="92" t="str">
        <f>IF($D$100=0,"",IF(D108="[for completion]","",D108/$D$100))</f>
        <v/>
      </c>
      <c r="H108" s="64"/>
      <c r="L108" s="64"/>
      <c r="M108" s="64"/>
    </row>
    <row r="109" spans="1:14" outlineLevel="1" x14ac:dyDescent="0.25">
      <c r="A109" s="66" t="s">
        <v>206</v>
      </c>
      <c r="B109" s="101"/>
      <c r="C109" s="91"/>
      <c r="D109" s="91"/>
      <c r="E109" s="83"/>
      <c r="F109" s="92">
        <f>IF($C$100=0,"",IF(C109="[for completion]","",C109/$C$100))</f>
        <v>0</v>
      </c>
      <c r="G109" s="92" t="str">
        <f>IF($D$100=0,"",IF(D109="[for completion]","",D109/$D$100))</f>
        <v/>
      </c>
      <c r="H109" s="64"/>
      <c r="L109" s="64"/>
      <c r="M109" s="64"/>
    </row>
    <row r="110" spans="1:14" outlineLevel="1" x14ac:dyDescent="0.25">
      <c r="A110" s="66" t="s">
        <v>207</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6" t="s">
        <v>1611</v>
      </c>
      <c r="C111" s="88" t="s">
        <v>208</v>
      </c>
      <c r="D111" s="88" t="s">
        <v>209</v>
      </c>
      <c r="E111" s="87"/>
      <c r="F111" s="88" t="s">
        <v>210</v>
      </c>
      <c r="G111" s="88" t="s">
        <v>211</v>
      </c>
      <c r="H111" s="64"/>
      <c r="L111" s="64"/>
      <c r="M111" s="64"/>
    </row>
    <row r="112" spans="1:14" s="102" customFormat="1" x14ac:dyDescent="0.25">
      <c r="A112" s="66" t="s">
        <v>212</v>
      </c>
      <c r="B112" s="83" t="s">
        <v>213</v>
      </c>
      <c r="C112" s="179">
        <v>12678.716839999999</v>
      </c>
      <c r="D112" s="179">
        <v>12678.716839999999</v>
      </c>
      <c r="E112" s="92"/>
      <c r="F112" s="193">
        <f>IF($C$129=0,"",IF(C112="[for completion]","",IF(C112="","",C112/$C$129)))</f>
        <v>0.98137205033340935</v>
      </c>
      <c r="G112" s="193">
        <f>IF($D$129=0,"",IF(D112="[for completion]","",IF(D112="","",D112/$D$129)))</f>
        <v>0.98137205033340935</v>
      </c>
      <c r="I112" s="66"/>
      <c r="J112" s="66"/>
      <c r="K112" s="66"/>
      <c r="L112" s="64" t="s">
        <v>1587</v>
      </c>
      <c r="M112" s="64"/>
      <c r="N112" s="64"/>
    </row>
    <row r="113" spans="1:14" s="102" customFormat="1" x14ac:dyDescent="0.25">
      <c r="A113" s="66" t="s">
        <v>214</v>
      </c>
      <c r="B113" s="83" t="s">
        <v>1588</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1588</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1589</v>
      </c>
      <c r="C115" s="179">
        <v>0</v>
      </c>
      <c r="D115" s="179">
        <v>0</v>
      </c>
      <c r="E115" s="92"/>
      <c r="F115" s="193">
        <f t="shared" si="10"/>
        <v>0</v>
      </c>
      <c r="G115" s="193">
        <f t="shared" si="11"/>
        <v>0</v>
      </c>
      <c r="I115" s="66"/>
      <c r="J115" s="66"/>
      <c r="K115" s="66"/>
      <c r="L115" s="83" t="s">
        <v>1589</v>
      </c>
      <c r="M115" s="64"/>
      <c r="N115" s="64"/>
    </row>
    <row r="116" spans="1:14" s="102" customFormat="1" x14ac:dyDescent="0.25">
      <c r="A116" s="66" t="s">
        <v>218</v>
      </c>
      <c r="B116" s="83" t="s">
        <v>1590</v>
      </c>
      <c r="C116" s="179">
        <v>22.979780000000002</v>
      </c>
      <c r="D116" s="179">
        <v>22.979780000000002</v>
      </c>
      <c r="E116" s="92"/>
      <c r="F116" s="193">
        <f t="shared" si="10"/>
        <v>1.7787063233136041E-3</v>
      </c>
      <c r="G116" s="193">
        <f t="shared" si="11"/>
        <v>1.7787063233136041E-3</v>
      </c>
      <c r="I116" s="66"/>
      <c r="J116" s="66"/>
      <c r="K116" s="66"/>
      <c r="L116" s="83" t="s">
        <v>1590</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1591</v>
      </c>
      <c r="C119" s="179">
        <v>0</v>
      </c>
      <c r="D119" s="179">
        <v>0</v>
      </c>
      <c r="E119" s="83"/>
      <c r="F119" s="193">
        <f t="shared" si="10"/>
        <v>0</v>
      </c>
      <c r="G119" s="193">
        <f t="shared" si="11"/>
        <v>0</v>
      </c>
      <c r="L119" s="83" t="s">
        <v>1591</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1598</v>
      </c>
      <c r="C121" s="179">
        <v>0</v>
      </c>
      <c r="D121" s="179">
        <v>0</v>
      </c>
      <c r="E121" s="83"/>
      <c r="F121" s="193">
        <f t="shared" ref="F121" si="12">IF($C$129=0,"",IF(C121="[for completion]","",IF(C121="","",C121/$C$129)))</f>
        <v>0</v>
      </c>
      <c r="G121" s="193">
        <f t="shared" ref="G121" si="13">IF($D$129=0,"",IF(D121="[for completion]","",IF(D121="","",D121/$D$129)))</f>
        <v>0</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1593</v>
      </c>
      <c r="C124" s="179">
        <v>0</v>
      </c>
      <c r="D124" s="179">
        <v>0</v>
      </c>
      <c r="E124" s="83"/>
      <c r="F124" s="193">
        <f t="shared" si="10"/>
        <v>0</v>
      </c>
      <c r="G124" s="193">
        <f t="shared" si="11"/>
        <v>0</v>
      </c>
      <c r="L124" s="169" t="s">
        <v>1593</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1592</v>
      </c>
      <c r="C127" s="179">
        <v>217.68174999999999</v>
      </c>
      <c r="D127" s="179">
        <v>217.68174999999999</v>
      </c>
      <c r="E127" s="83"/>
      <c r="F127" s="193">
        <f t="shared" ref="F127" si="14">IF($C$129=0,"",IF(C127="[for completion]","",IF(C127="","",C127/$C$129)))</f>
        <v>1.6849243343277052E-2</v>
      </c>
      <c r="G127" s="193">
        <f t="shared" ref="G127" si="15">IF($D$129=0,"",IF(D127="[for completion]","",IF(D127="","",D127/$D$129)))</f>
        <v>1.6849243343277052E-2</v>
      </c>
      <c r="H127" s="64"/>
      <c r="L127" s="83" t="s">
        <v>1592</v>
      </c>
      <c r="M127" s="64"/>
    </row>
    <row r="128" spans="1:14" x14ac:dyDescent="0.25">
      <c r="A128" s="66" t="s">
        <v>1594</v>
      </c>
      <c r="B128" s="83" t="s">
        <v>146</v>
      </c>
      <c r="C128" s="179">
        <v>0</v>
      </c>
      <c r="D128" s="179">
        <v>0</v>
      </c>
      <c r="E128" s="83"/>
      <c r="F128" s="193">
        <f t="shared" si="10"/>
        <v>0</v>
      </c>
      <c r="G128" s="193">
        <f t="shared" si="11"/>
        <v>0</v>
      </c>
      <c r="H128" s="64"/>
      <c r="L128" s="64"/>
      <c r="M128" s="64"/>
    </row>
    <row r="129" spans="1:14" x14ac:dyDescent="0.25">
      <c r="A129" s="66" t="s">
        <v>1597</v>
      </c>
      <c r="B129" s="100" t="s">
        <v>148</v>
      </c>
      <c r="C129" s="179">
        <f>SUM(C112:C128)</f>
        <v>12919.378369999999</v>
      </c>
      <c r="D129" s="179">
        <f>SUM(D112:D128)</f>
        <v>12919.378369999999</v>
      </c>
      <c r="E129" s="83"/>
      <c r="F129" s="173">
        <f>SUM(F112:F128)</f>
        <v>1</v>
      </c>
      <c r="G129" s="173">
        <f>SUM(G112:G128)</f>
        <v>1</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9835.1179499999998</v>
      </c>
      <c r="D138" s="179">
        <v>9835.1179499999998</v>
      </c>
      <c r="E138" s="92"/>
      <c r="F138" s="193">
        <f>IF($C$155=0,"",IF(C138="[for completion]","",IF(C138="","",C138/$C$155)))</f>
        <v>0.99818731661712345</v>
      </c>
      <c r="G138" s="193">
        <f>IF($D$155=0,"",IF(D138="[for completion]","",IF(D138="","",D138/$D$155)))</f>
        <v>0.99818731661712345</v>
      </c>
      <c r="H138" s="64"/>
      <c r="I138" s="66"/>
      <c r="J138" s="66"/>
      <c r="K138" s="66"/>
      <c r="L138" s="64"/>
      <c r="M138" s="64"/>
      <c r="N138" s="64"/>
    </row>
    <row r="139" spans="1:14" s="102" customFormat="1" x14ac:dyDescent="0.25">
      <c r="A139" s="66" t="s">
        <v>246</v>
      </c>
      <c r="B139" s="83" t="s">
        <v>1588</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1589</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1590</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1591</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1598</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1593</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1592</v>
      </c>
      <c r="C153" s="179">
        <v>17.860330000000001</v>
      </c>
      <c r="D153" s="179">
        <v>17.860330000000001</v>
      </c>
      <c r="E153" s="83"/>
      <c r="F153" s="193">
        <f t="shared" si="22"/>
        <v>1.8126833828765938E-3</v>
      </c>
      <c r="G153" s="193">
        <f t="shared" si="23"/>
        <v>1.8126833828765938E-3</v>
      </c>
      <c r="H153" s="64"/>
      <c r="L153" s="64"/>
      <c r="M153" s="64"/>
      <c r="N153" s="96"/>
    </row>
    <row r="154" spans="1:14" x14ac:dyDescent="0.25">
      <c r="A154" s="66" t="s">
        <v>1595</v>
      </c>
      <c r="B154" s="83" t="s">
        <v>146</v>
      </c>
      <c r="C154" s="179">
        <v>0</v>
      </c>
      <c r="D154" s="179">
        <v>0</v>
      </c>
      <c r="E154" s="83"/>
      <c r="F154" s="193">
        <f t="shared" si="22"/>
        <v>0</v>
      </c>
      <c r="G154" s="193">
        <f t="shared" si="23"/>
        <v>0</v>
      </c>
      <c r="H154" s="64"/>
      <c r="L154" s="64"/>
      <c r="M154" s="64"/>
      <c r="N154" s="96"/>
    </row>
    <row r="155" spans="1:14" x14ac:dyDescent="0.25">
      <c r="A155" s="66" t="s">
        <v>1599</v>
      </c>
      <c r="B155" s="100" t="s">
        <v>148</v>
      </c>
      <c r="C155" s="179">
        <f>SUM(C138:C154)</f>
        <v>9852.9782799999994</v>
      </c>
      <c r="D155" s="179">
        <f>SUM(D138:D154)</f>
        <v>9852.9782799999994</v>
      </c>
      <c r="E155" s="83"/>
      <c r="F155" s="173">
        <f>SUM(F138:F154)</f>
        <v>1</v>
      </c>
      <c r="G155" s="173">
        <f>SUM(G138:G154)</f>
        <v>1</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c r="D164" s="179">
        <v>7502.62</v>
      </c>
      <c r="E164" s="104"/>
      <c r="F164" s="193" t="str">
        <f>IF($C$167=0,"",IF(C164="[for completion]","",IF(C164="","",C164/$C$167)))</f>
        <v/>
      </c>
      <c r="G164" s="193">
        <f>IF($D$167=0,"",IF(D164="[for completion]","",IF(D164="","",D164/$D$167)))</f>
        <v>0.76145707208292246</v>
      </c>
      <c r="H164" s="64"/>
      <c r="L164" s="64"/>
      <c r="M164" s="64"/>
      <c r="N164" s="96"/>
    </row>
    <row r="165" spans="1:14" x14ac:dyDescent="0.25">
      <c r="A165" s="66" t="s">
        <v>272</v>
      </c>
      <c r="B165" s="64" t="s">
        <v>273</v>
      </c>
      <c r="C165" s="179"/>
      <c r="D165" s="179">
        <f>C39-D164</f>
        <v>2350.3582899999992</v>
      </c>
      <c r="E165" s="104"/>
      <c r="F165" s="193" t="str">
        <f t="shared" ref="F165:F166" si="26">IF($C$167=0,"",IF(C165="[for completion]","",IF(C165="","",C165/$C$167)))</f>
        <v/>
      </c>
      <c r="G165" s="193">
        <f t="shared" ref="G165:G166" si="27">IF($D$167=0,"",IF(D165="[for completion]","",IF(D165="","",D165/$D$167)))</f>
        <v>0.23854292791707749</v>
      </c>
      <c r="H165" s="64"/>
      <c r="L165" s="64"/>
      <c r="M165" s="64"/>
      <c r="N165" s="96"/>
    </row>
    <row r="166" spans="1:14" x14ac:dyDescent="0.25">
      <c r="A166" s="66" t="s">
        <v>274</v>
      </c>
      <c r="B166" s="64" t="s">
        <v>146</v>
      </c>
      <c r="C166" s="179"/>
      <c r="D166" s="179"/>
      <c r="E166" s="104"/>
      <c r="F166" s="193" t="str">
        <f t="shared" si="26"/>
        <v/>
      </c>
      <c r="G166" s="193" t="str">
        <f t="shared" si="27"/>
        <v/>
      </c>
      <c r="H166" s="64"/>
      <c r="L166" s="64"/>
      <c r="M166" s="64"/>
      <c r="N166" s="96"/>
    </row>
    <row r="167" spans="1:14" x14ac:dyDescent="0.25">
      <c r="A167" s="66" t="s">
        <v>275</v>
      </c>
      <c r="B167" s="105" t="s">
        <v>148</v>
      </c>
      <c r="C167" s="196">
        <f>SUM(C164:C166)</f>
        <v>0</v>
      </c>
      <c r="D167" s="179">
        <f>SUM(D164:D166)</f>
        <v>9852.9782899999991</v>
      </c>
      <c r="E167" s="104"/>
      <c r="F167" s="195">
        <f>SUM(F164:F166)</f>
        <v>0</v>
      </c>
      <c r="G167" s="195">
        <f>SUM(G164:G166)</f>
        <v>1</v>
      </c>
      <c r="H167" s="64"/>
      <c r="L167" s="64"/>
      <c r="M167" s="64"/>
      <c r="N167" s="96"/>
    </row>
    <row r="168" spans="1:14" outlineLevel="1" x14ac:dyDescent="0.25">
      <c r="A168" s="66" t="s">
        <v>276</v>
      </c>
      <c r="B168" s="105"/>
      <c r="C168" s="196"/>
      <c r="D168" s="179"/>
      <c r="E168" s="104"/>
      <c r="F168" s="104"/>
      <c r="G168" s="62"/>
      <c r="H168" s="64"/>
      <c r="L168" s="64"/>
      <c r="M168" s="64"/>
      <c r="N168" s="96"/>
    </row>
    <row r="169" spans="1:14" outlineLevel="1" x14ac:dyDescent="0.25">
      <c r="A169" s="66" t="s">
        <v>277</v>
      </c>
      <c r="B169" s="105"/>
      <c r="C169" s="196"/>
      <c r="D169" s="179"/>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v>0</v>
      </c>
      <c r="D174" s="80"/>
      <c r="E174" s="72"/>
      <c r="F174" s="193" t="str">
        <f>IF($C$179=0,"",IF(C174="[for completion]","",C174/$C$179))</f>
        <v/>
      </c>
      <c r="G174" s="92"/>
      <c r="H174" s="64"/>
      <c r="L174" s="64"/>
      <c r="M174" s="64"/>
      <c r="N174" s="96"/>
    </row>
    <row r="175" spans="1:14" ht="30.75" customHeight="1" x14ac:dyDescent="0.25">
      <c r="A175" s="66" t="s">
        <v>9</v>
      </c>
      <c r="B175" s="83" t="s">
        <v>1409</v>
      </c>
      <c r="C175" s="179">
        <v>0</v>
      </c>
      <c r="E175" s="94"/>
      <c r="F175" s="193" t="str">
        <f>IF($C$179=0,"",IF(C175="[for completion]","",C175/$C$179))</f>
        <v/>
      </c>
      <c r="G175" s="92"/>
      <c r="H175" s="64"/>
      <c r="L175" s="64"/>
      <c r="M175" s="64"/>
      <c r="N175" s="96"/>
    </row>
    <row r="176" spans="1:14" x14ac:dyDescent="0.25">
      <c r="A176" s="66" t="s">
        <v>285</v>
      </c>
      <c r="B176" s="83" t="s">
        <v>286</v>
      </c>
      <c r="C176" s="179">
        <v>0</v>
      </c>
      <c r="E176" s="94"/>
      <c r="F176" s="193"/>
      <c r="G176" s="92"/>
      <c r="H176" s="64"/>
      <c r="L176" s="64"/>
      <c r="M176" s="64"/>
      <c r="N176" s="96"/>
    </row>
    <row r="177" spans="1:14" x14ac:dyDescent="0.25">
      <c r="A177" s="66" t="s">
        <v>287</v>
      </c>
      <c r="B177" s="83" t="s">
        <v>288</v>
      </c>
      <c r="C177" s="179">
        <v>0</v>
      </c>
      <c r="E177" s="94"/>
      <c r="F177" s="193" t="str">
        <f t="shared" ref="F177:F187" si="28">IF($C$179=0,"",IF(C177="[for completion]","",C177/$C$179))</f>
        <v/>
      </c>
      <c r="G177" s="92"/>
      <c r="H177" s="64"/>
      <c r="L177" s="64"/>
      <c r="M177" s="64"/>
      <c r="N177" s="96"/>
    </row>
    <row r="178" spans="1:14" x14ac:dyDescent="0.25">
      <c r="A178" s="66" t="s">
        <v>289</v>
      </c>
      <c r="B178" s="83" t="s">
        <v>146</v>
      </c>
      <c r="C178" s="179">
        <v>0</v>
      </c>
      <c r="E178" s="94"/>
      <c r="F178" s="193" t="str">
        <f t="shared" si="28"/>
        <v/>
      </c>
      <c r="G178" s="92"/>
      <c r="H178" s="64"/>
      <c r="L178" s="64"/>
      <c r="M178" s="64"/>
      <c r="N178" s="96"/>
    </row>
    <row r="179" spans="1:14" x14ac:dyDescent="0.25">
      <c r="A179" s="66" t="s">
        <v>10</v>
      </c>
      <c r="B179" s="100" t="s">
        <v>148</v>
      </c>
      <c r="C179" s="181">
        <f>SUM(C174:C178)</f>
        <v>0</v>
      </c>
      <c r="E179" s="94"/>
      <c r="F179" s="194">
        <f>SUM(F174:F178)</f>
        <v>0</v>
      </c>
      <c r="G179" s="92"/>
      <c r="H179" s="64"/>
      <c r="L179" s="64"/>
      <c r="M179" s="64"/>
      <c r="N179" s="96"/>
    </row>
    <row r="180" spans="1:14" outlineLevel="1" x14ac:dyDescent="0.25">
      <c r="A180" s="66" t="s">
        <v>290</v>
      </c>
      <c r="B180" s="106" t="s">
        <v>291</v>
      </c>
      <c r="C180" s="179"/>
      <c r="E180" s="94"/>
      <c r="F180" s="193" t="str">
        <f t="shared" si="28"/>
        <v/>
      </c>
      <c r="G180" s="92"/>
      <c r="H180" s="64"/>
      <c r="L180" s="64"/>
      <c r="M180" s="64"/>
      <c r="N180" s="96"/>
    </row>
    <row r="181" spans="1:14" s="106" customFormat="1" ht="30" outlineLevel="1" x14ac:dyDescent="0.25">
      <c r="A181" s="66" t="s">
        <v>292</v>
      </c>
      <c r="B181" s="106" t="s">
        <v>293</v>
      </c>
      <c r="C181" s="197"/>
      <c r="F181" s="193" t="str">
        <f t="shared" si="28"/>
        <v/>
      </c>
    </row>
    <row r="182" spans="1:14" ht="30" outlineLevel="1" x14ac:dyDescent="0.25">
      <c r="A182" s="66" t="s">
        <v>294</v>
      </c>
      <c r="B182" s="106" t="s">
        <v>295</v>
      </c>
      <c r="C182" s="179"/>
      <c r="E182" s="94"/>
      <c r="F182" s="193" t="str">
        <f t="shared" si="28"/>
        <v/>
      </c>
      <c r="G182" s="92"/>
      <c r="H182" s="64"/>
      <c r="L182" s="64"/>
      <c r="M182" s="64"/>
      <c r="N182" s="96"/>
    </row>
    <row r="183" spans="1:14" outlineLevel="1" x14ac:dyDescent="0.25">
      <c r="A183" s="66" t="s">
        <v>296</v>
      </c>
      <c r="B183" s="106" t="s">
        <v>297</v>
      </c>
      <c r="C183" s="179"/>
      <c r="E183" s="94"/>
      <c r="F183" s="193" t="str">
        <f t="shared" si="28"/>
        <v/>
      </c>
      <c r="G183" s="92"/>
      <c r="H183" s="64"/>
      <c r="L183" s="64"/>
      <c r="M183" s="64"/>
      <c r="N183" s="96"/>
    </row>
    <row r="184" spans="1:14" s="106" customFormat="1" ht="30" outlineLevel="1" x14ac:dyDescent="0.25">
      <c r="A184" s="66" t="s">
        <v>298</v>
      </c>
      <c r="B184" s="106" t="s">
        <v>299</v>
      </c>
      <c r="C184" s="197"/>
      <c r="F184" s="193" t="str">
        <f t="shared" si="28"/>
        <v/>
      </c>
    </row>
    <row r="185" spans="1:14" ht="30" outlineLevel="1" x14ac:dyDescent="0.25">
      <c r="A185" s="66" t="s">
        <v>300</v>
      </c>
      <c r="B185" s="106" t="s">
        <v>301</v>
      </c>
      <c r="C185" s="179"/>
      <c r="E185" s="94"/>
      <c r="F185" s="193" t="str">
        <f t="shared" si="28"/>
        <v/>
      </c>
      <c r="G185" s="92"/>
      <c r="H185" s="64"/>
      <c r="L185" s="64"/>
      <c r="M185" s="64"/>
      <c r="N185" s="96"/>
    </row>
    <row r="186" spans="1:14" outlineLevel="1" x14ac:dyDescent="0.25">
      <c r="A186" s="66" t="s">
        <v>302</v>
      </c>
      <c r="B186" s="106" t="s">
        <v>303</v>
      </c>
      <c r="C186" s="179">
        <v>0</v>
      </c>
      <c r="E186" s="94"/>
      <c r="F186" s="193" t="str">
        <f t="shared" si="28"/>
        <v/>
      </c>
      <c r="G186" s="92"/>
      <c r="H186" s="64"/>
      <c r="L186" s="64"/>
      <c r="M186" s="64"/>
      <c r="N186" s="96"/>
    </row>
    <row r="187" spans="1:14" outlineLevel="1" x14ac:dyDescent="0.25">
      <c r="A187" s="66" t="s">
        <v>304</v>
      </c>
      <c r="B187" s="106" t="s">
        <v>305</v>
      </c>
      <c r="C187" s="179">
        <v>0</v>
      </c>
      <c r="E187" s="94"/>
      <c r="F187" s="19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v>0</v>
      </c>
      <c r="E193" s="91"/>
      <c r="F193" s="193" t="str">
        <f t="shared" ref="F193:F206" si="29">IF($C$208=0,"",IF(C193="[for completion]","",C193/$C$208))</f>
        <v/>
      </c>
      <c r="G193" s="92"/>
      <c r="H193" s="64"/>
      <c r="L193" s="64"/>
      <c r="M193" s="64"/>
      <c r="N193" s="96"/>
    </row>
    <row r="194" spans="1:14" x14ac:dyDescent="0.25">
      <c r="A194" s="66" t="s">
        <v>313</v>
      </c>
      <c r="B194" s="83" t="s">
        <v>314</v>
      </c>
      <c r="C194" s="179">
        <v>0</v>
      </c>
      <c r="E194" s="94"/>
      <c r="F194" s="193" t="str">
        <f t="shared" si="29"/>
        <v/>
      </c>
      <c r="G194" s="94"/>
      <c r="H194" s="64"/>
      <c r="L194" s="64"/>
      <c r="M194" s="64"/>
      <c r="N194" s="96"/>
    </row>
    <row r="195" spans="1:14" x14ac:dyDescent="0.25">
      <c r="A195" s="66" t="s">
        <v>315</v>
      </c>
      <c r="B195" s="83" t="s">
        <v>316</v>
      </c>
      <c r="C195" s="179">
        <v>0</v>
      </c>
      <c r="E195" s="94"/>
      <c r="F195" s="193" t="str">
        <f t="shared" si="29"/>
        <v/>
      </c>
      <c r="G195" s="94"/>
      <c r="H195" s="64"/>
      <c r="L195" s="64"/>
      <c r="M195" s="64"/>
      <c r="N195" s="96"/>
    </row>
    <row r="196" spans="1:14" x14ac:dyDescent="0.25">
      <c r="A196" s="66" t="s">
        <v>317</v>
      </c>
      <c r="B196" s="83" t="s">
        <v>318</v>
      </c>
      <c r="C196" s="179">
        <v>0</v>
      </c>
      <c r="E196" s="94"/>
      <c r="F196" s="193" t="str">
        <f t="shared" si="29"/>
        <v/>
      </c>
      <c r="G196" s="94"/>
      <c r="H196" s="64"/>
      <c r="L196" s="64"/>
      <c r="M196" s="64"/>
      <c r="N196" s="96"/>
    </row>
    <row r="197" spans="1:14" x14ac:dyDescent="0.25">
      <c r="A197" s="66" t="s">
        <v>319</v>
      </c>
      <c r="B197" s="83" t="s">
        <v>320</v>
      </c>
      <c r="C197" s="179">
        <v>0</v>
      </c>
      <c r="E197" s="94"/>
      <c r="F197" s="193" t="str">
        <f t="shared" si="29"/>
        <v/>
      </c>
      <c r="G197" s="94"/>
      <c r="H197" s="64"/>
      <c r="L197" s="64"/>
      <c r="M197" s="64"/>
      <c r="N197" s="96"/>
    </row>
    <row r="198" spans="1:14" x14ac:dyDescent="0.25">
      <c r="A198" s="66" t="s">
        <v>321</v>
      </c>
      <c r="B198" s="83" t="s">
        <v>322</v>
      </c>
      <c r="C198" s="179">
        <v>0</v>
      </c>
      <c r="E198" s="94"/>
      <c r="F198" s="193" t="str">
        <f t="shared" si="29"/>
        <v/>
      </c>
      <c r="G198" s="94"/>
      <c r="H198" s="64"/>
      <c r="L198" s="64"/>
      <c r="M198" s="64"/>
      <c r="N198" s="96"/>
    </row>
    <row r="199" spans="1:14" x14ac:dyDescent="0.25">
      <c r="A199" s="66" t="s">
        <v>323</v>
      </c>
      <c r="B199" s="83" t="s">
        <v>324</v>
      </c>
      <c r="C199" s="179">
        <v>0</v>
      </c>
      <c r="E199" s="94"/>
      <c r="F199" s="193" t="str">
        <f t="shared" si="29"/>
        <v/>
      </c>
      <c r="G199" s="94"/>
      <c r="H199" s="64"/>
      <c r="L199" s="64"/>
      <c r="M199" s="64"/>
      <c r="N199" s="96"/>
    </row>
    <row r="200" spans="1:14" x14ac:dyDescent="0.25">
      <c r="A200" s="66" t="s">
        <v>325</v>
      </c>
      <c r="B200" s="83" t="s">
        <v>12</v>
      </c>
      <c r="C200" s="179">
        <v>0</v>
      </c>
      <c r="E200" s="94"/>
      <c r="F200" s="193" t="str">
        <f t="shared" si="29"/>
        <v/>
      </c>
      <c r="G200" s="94"/>
      <c r="H200" s="64"/>
      <c r="L200" s="64"/>
      <c r="M200" s="64"/>
      <c r="N200" s="96"/>
    </row>
    <row r="201" spans="1:14" x14ac:dyDescent="0.25">
      <c r="A201" s="66" t="s">
        <v>326</v>
      </c>
      <c r="B201" s="83" t="s">
        <v>327</v>
      </c>
      <c r="C201" s="179">
        <v>0</v>
      </c>
      <c r="E201" s="94"/>
      <c r="F201" s="193" t="str">
        <f t="shared" si="29"/>
        <v/>
      </c>
      <c r="G201" s="94"/>
      <c r="H201" s="64"/>
      <c r="L201" s="64"/>
      <c r="M201" s="64"/>
      <c r="N201" s="96"/>
    </row>
    <row r="202" spans="1:14" x14ac:dyDescent="0.25">
      <c r="A202" s="66" t="s">
        <v>328</v>
      </c>
      <c r="B202" s="83" t="s">
        <v>329</v>
      </c>
      <c r="C202" s="179">
        <v>0</v>
      </c>
      <c r="E202" s="94"/>
      <c r="F202" s="193" t="str">
        <f t="shared" si="29"/>
        <v/>
      </c>
      <c r="G202" s="94"/>
      <c r="H202" s="64"/>
      <c r="L202" s="64"/>
      <c r="M202" s="64"/>
      <c r="N202" s="96"/>
    </row>
    <row r="203" spans="1:14" x14ac:dyDescent="0.25">
      <c r="A203" s="66" t="s">
        <v>330</v>
      </c>
      <c r="B203" s="83" t="s">
        <v>331</v>
      </c>
      <c r="C203" s="179">
        <v>0</v>
      </c>
      <c r="E203" s="94"/>
      <c r="F203" s="193" t="str">
        <f t="shared" si="29"/>
        <v/>
      </c>
      <c r="G203" s="94"/>
      <c r="H203" s="64"/>
      <c r="L203" s="64"/>
      <c r="M203" s="64"/>
      <c r="N203" s="96"/>
    </row>
    <row r="204" spans="1:14" x14ac:dyDescent="0.25">
      <c r="A204" s="66" t="s">
        <v>332</v>
      </c>
      <c r="B204" s="83" t="s">
        <v>333</v>
      </c>
      <c r="C204" s="179">
        <v>0</v>
      </c>
      <c r="E204" s="94"/>
      <c r="F204" s="193" t="str">
        <f t="shared" si="29"/>
        <v/>
      </c>
      <c r="G204" s="94"/>
      <c r="H204" s="64"/>
      <c r="L204" s="64"/>
      <c r="M204" s="64"/>
      <c r="N204" s="96"/>
    </row>
    <row r="205" spans="1:14" x14ac:dyDescent="0.25">
      <c r="A205" s="66" t="s">
        <v>334</v>
      </c>
      <c r="B205" s="83" t="s">
        <v>335</v>
      </c>
      <c r="C205" s="179">
        <v>0</v>
      </c>
      <c r="E205" s="94"/>
      <c r="F205" s="193" t="str">
        <f t="shared" si="29"/>
        <v/>
      </c>
      <c r="G205" s="94"/>
      <c r="H205" s="64"/>
      <c r="L205" s="64"/>
      <c r="M205" s="64"/>
      <c r="N205" s="96"/>
    </row>
    <row r="206" spans="1:14" x14ac:dyDescent="0.25">
      <c r="A206" s="66" t="s">
        <v>336</v>
      </c>
      <c r="B206" s="83" t="s">
        <v>146</v>
      </c>
      <c r="C206" s="179">
        <v>0</v>
      </c>
      <c r="E206" s="94"/>
      <c r="F206" s="193" t="str">
        <f t="shared" si="29"/>
        <v/>
      </c>
      <c r="G206" s="94"/>
      <c r="H206" s="64"/>
      <c r="L206" s="64"/>
      <c r="M206" s="64"/>
      <c r="N206" s="96"/>
    </row>
    <row r="207" spans="1:14" x14ac:dyDescent="0.25">
      <c r="A207" s="66" t="s">
        <v>337</v>
      </c>
      <c r="B207" s="93" t="s">
        <v>338</v>
      </c>
      <c r="C207" s="179">
        <f>SUM(C193:C195)</f>
        <v>0</v>
      </c>
      <c r="E207" s="94"/>
      <c r="F207" s="193"/>
      <c r="G207" s="94"/>
      <c r="H207" s="64"/>
      <c r="L207" s="64"/>
      <c r="M207" s="64"/>
      <c r="N207" s="96"/>
    </row>
    <row r="208" spans="1:14" x14ac:dyDescent="0.25">
      <c r="A208" s="66" t="s">
        <v>339</v>
      </c>
      <c r="B208" s="100" t="s">
        <v>148</v>
      </c>
      <c r="C208" s="181">
        <f>SUM(C193:C206)</f>
        <v>0</v>
      </c>
      <c r="D208" s="83"/>
      <c r="E208" s="94"/>
      <c r="F208" s="194">
        <f>SUM(F193:F206)</f>
        <v>0</v>
      </c>
      <c r="G208" s="94"/>
      <c r="H208" s="64"/>
      <c r="L208" s="64"/>
      <c r="M208" s="64"/>
      <c r="N208" s="96"/>
    </row>
    <row r="209" spans="1:14" outlineLevel="1" x14ac:dyDescent="0.25">
      <c r="A209" s="66" t="s">
        <v>340</v>
      </c>
      <c r="B209" s="95" t="s">
        <v>150</v>
      </c>
      <c r="C209" s="179"/>
      <c r="E209" s="94"/>
      <c r="F209" s="193" t="str">
        <f>IF($C$208=0,"",IF(C209="[for completion]","",C209/$C$208))</f>
        <v/>
      </c>
      <c r="G209" s="94"/>
      <c r="H209" s="64"/>
      <c r="L209" s="64"/>
      <c r="M209" s="64"/>
      <c r="N209" s="96"/>
    </row>
    <row r="210" spans="1:14" outlineLevel="1" x14ac:dyDescent="0.25">
      <c r="A210" s="66" t="s">
        <v>341</v>
      </c>
      <c r="B210" s="95" t="s">
        <v>150</v>
      </c>
      <c r="C210" s="179"/>
      <c r="E210" s="94"/>
      <c r="F210" s="193" t="str">
        <f t="shared" ref="F210:F215" si="30">IF($C$208=0,"",IF(C210="[for completion]","",C210/$C$208))</f>
        <v/>
      </c>
      <c r="G210" s="94"/>
      <c r="H210" s="64"/>
      <c r="L210" s="64"/>
      <c r="M210" s="64"/>
      <c r="N210" s="96"/>
    </row>
    <row r="211" spans="1:14" outlineLevel="1" x14ac:dyDescent="0.25">
      <c r="A211" s="66" t="s">
        <v>342</v>
      </c>
      <c r="B211" s="95" t="s">
        <v>150</v>
      </c>
      <c r="C211" s="179"/>
      <c r="E211" s="94"/>
      <c r="F211" s="193" t="str">
        <f t="shared" si="30"/>
        <v/>
      </c>
      <c r="G211" s="94"/>
      <c r="H211" s="64"/>
      <c r="L211" s="64"/>
      <c r="M211" s="64"/>
      <c r="N211" s="96"/>
    </row>
    <row r="212" spans="1:14" outlineLevel="1" x14ac:dyDescent="0.25">
      <c r="A212" s="66" t="s">
        <v>343</v>
      </c>
      <c r="B212" s="95" t="s">
        <v>150</v>
      </c>
      <c r="C212" s="179"/>
      <c r="E212" s="94"/>
      <c r="F212" s="193" t="str">
        <f t="shared" si="30"/>
        <v/>
      </c>
      <c r="G212" s="94"/>
      <c r="H212" s="64"/>
      <c r="L212" s="64"/>
      <c r="M212" s="64"/>
      <c r="N212" s="96"/>
    </row>
    <row r="213" spans="1:14" outlineLevel="1" x14ac:dyDescent="0.25">
      <c r="A213" s="66" t="s">
        <v>344</v>
      </c>
      <c r="B213" s="95" t="s">
        <v>150</v>
      </c>
      <c r="C213" s="179"/>
      <c r="E213" s="94"/>
      <c r="F213" s="193" t="str">
        <f t="shared" si="30"/>
        <v/>
      </c>
      <c r="G213" s="94"/>
      <c r="H213" s="64"/>
      <c r="L213" s="64"/>
      <c r="M213" s="64"/>
      <c r="N213" s="96"/>
    </row>
    <row r="214" spans="1:14" outlineLevel="1" x14ac:dyDescent="0.25">
      <c r="A214" s="66" t="s">
        <v>345</v>
      </c>
      <c r="B214" s="95" t="s">
        <v>150</v>
      </c>
      <c r="C214" s="179"/>
      <c r="E214" s="94"/>
      <c r="F214" s="193" t="str">
        <f t="shared" si="30"/>
        <v/>
      </c>
      <c r="G214" s="94"/>
      <c r="H214" s="64"/>
      <c r="L214" s="64"/>
      <c r="M214" s="64"/>
      <c r="N214" s="96"/>
    </row>
    <row r="215" spans="1:14" outlineLevel="1" x14ac:dyDescent="0.25">
      <c r="A215" s="66" t="s">
        <v>346</v>
      </c>
      <c r="B215" s="95" t="s">
        <v>150</v>
      </c>
      <c r="C215" s="179"/>
      <c r="E215" s="94"/>
      <c r="F215" s="19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v>0</v>
      </c>
      <c r="E217" s="104"/>
      <c r="F217" s="193">
        <f>IF($C$38=0,"",IF(C217="[for completion]","",IF(C217="","",C217/$C$38)))</f>
        <v>0</v>
      </c>
      <c r="G217" s="193">
        <f>IF($C$39=0,"",IF(C217="[for completion]","",IF(C217="","",C217/$C$39)))</f>
        <v>0</v>
      </c>
      <c r="H217" s="64"/>
      <c r="L217" s="64"/>
      <c r="M217" s="64"/>
      <c r="N217" s="96"/>
    </row>
    <row r="218" spans="1:14" x14ac:dyDescent="0.25">
      <c r="A218" s="66" t="s">
        <v>350</v>
      </c>
      <c r="B218" s="62" t="s">
        <v>351</v>
      </c>
      <c r="C218" s="179">
        <v>311.77462000000003</v>
      </c>
      <c r="E218" s="104"/>
      <c r="F218" s="193">
        <f t="shared" ref="F218:F219" si="31">IF($C$38=0,"",IF(C218="[for completion]","",IF(C218="","",C218/$C$38)))</f>
        <v>2.413232363593977E-2</v>
      </c>
      <c r="G218" s="193">
        <f t="shared" ref="G218:G219" si="32">IF($C$39=0,"",IF(C218="[for completion]","",IF(C218="","",C218/$C$39)))</f>
        <v>3.164267806379182E-2</v>
      </c>
      <c r="H218" s="64"/>
      <c r="L218" s="64"/>
      <c r="M218" s="64"/>
      <c r="N218" s="96"/>
    </row>
    <row r="219" spans="1:14" x14ac:dyDescent="0.25">
      <c r="A219" s="66" t="s">
        <v>352</v>
      </c>
      <c r="B219" s="62" t="s">
        <v>146</v>
      </c>
      <c r="C219" s="179">
        <v>0</v>
      </c>
      <c r="E219" s="104"/>
      <c r="F219" s="193">
        <f t="shared" si="31"/>
        <v>0</v>
      </c>
      <c r="G219" s="193">
        <f t="shared" si="32"/>
        <v>0</v>
      </c>
      <c r="H219" s="64"/>
      <c r="L219" s="64"/>
      <c r="M219" s="64"/>
      <c r="N219" s="96"/>
    </row>
    <row r="220" spans="1:14" x14ac:dyDescent="0.25">
      <c r="A220" s="66" t="s">
        <v>353</v>
      </c>
      <c r="B220" s="100" t="s">
        <v>148</v>
      </c>
      <c r="C220" s="179">
        <f>SUM(C217:C219)</f>
        <v>311.77462000000003</v>
      </c>
      <c r="E220" s="104"/>
      <c r="F220" s="173">
        <f>SUM(F217:F219)</f>
        <v>2.413232363593977E-2</v>
      </c>
      <c r="G220" s="173">
        <f>SUM(G217:G219)</f>
        <v>3.164267806379182E-2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29" t="s">
        <v>2388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1412</v>
      </c>
      <c r="C231" s="179" t="s">
        <v>1390</v>
      </c>
      <c r="E231" s="83"/>
      <c r="H231" s="64"/>
      <c r="L231" s="64"/>
      <c r="M231" s="64"/>
    </row>
    <row r="232" spans="1:14" x14ac:dyDescent="0.25">
      <c r="A232" s="66" t="s">
        <v>365</v>
      </c>
      <c r="B232" s="107" t="s">
        <v>366</v>
      </c>
      <c r="C232" s="179" t="s">
        <v>1396</v>
      </c>
      <c r="E232" s="83"/>
      <c r="H232" s="64"/>
      <c r="L232" s="64"/>
      <c r="M232" s="64"/>
    </row>
    <row r="233" spans="1:14" x14ac:dyDescent="0.25">
      <c r="A233" s="66" t="s">
        <v>367</v>
      </c>
      <c r="B233" s="107" t="s">
        <v>368</v>
      </c>
      <c r="C233" s="179" t="s">
        <v>1396</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18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66" t="s">
        <v>377</v>
      </c>
      <c r="D239"/>
      <c r="E239"/>
      <c r="F239"/>
      <c r="G239"/>
      <c r="H239" s="64"/>
      <c r="K239" s="108"/>
      <c r="L239" s="108"/>
      <c r="M239" s="108"/>
      <c r="N239" s="108"/>
    </row>
    <row r="240" spans="1:14" outlineLevel="1" x14ac:dyDescent="0.25">
      <c r="A240" s="66" t="s">
        <v>378</v>
      </c>
      <c r="D240"/>
      <c r="E240"/>
      <c r="F240"/>
      <c r="G240"/>
      <c r="H240" s="64"/>
      <c r="K240" s="108"/>
      <c r="L240" s="108"/>
      <c r="M240" s="108"/>
      <c r="N240" s="108"/>
    </row>
    <row r="241" spans="1:14" outlineLevel="1" x14ac:dyDescent="0.25">
      <c r="A241" s="66" t="s">
        <v>379</v>
      </c>
      <c r="D241"/>
      <c r="E241"/>
      <c r="F241"/>
      <c r="G241"/>
      <c r="H241" s="64"/>
      <c r="K241" s="108"/>
      <c r="L241" s="108"/>
      <c r="M241" s="108"/>
      <c r="N241" s="108"/>
    </row>
    <row r="242" spans="1:14" outlineLevel="1" x14ac:dyDescent="0.25">
      <c r="A242" s="66" t="s">
        <v>380</v>
      </c>
      <c r="D242"/>
      <c r="E242"/>
      <c r="F242"/>
      <c r="G242"/>
      <c r="H242" s="64"/>
      <c r="K242" s="108"/>
      <c r="L242" s="108"/>
      <c r="M242" s="108"/>
      <c r="N242" s="108"/>
    </row>
    <row r="243" spans="1:14" outlineLevel="1" x14ac:dyDescent="0.25">
      <c r="A243" s="66" t="s">
        <v>381</v>
      </c>
      <c r="D243"/>
      <c r="E243"/>
      <c r="F243"/>
      <c r="G243"/>
      <c r="H243" s="64"/>
      <c r="K243" s="108"/>
      <c r="L243" s="108"/>
      <c r="M243" s="108"/>
      <c r="N243" s="108"/>
    </row>
    <row r="244" spans="1:14" outlineLevel="1" x14ac:dyDescent="0.25">
      <c r="A244" s="66" t="s">
        <v>382</v>
      </c>
      <c r="D244"/>
      <c r="E244"/>
      <c r="F244"/>
      <c r="G244"/>
      <c r="H244" s="64"/>
      <c r="K244" s="108"/>
      <c r="L244" s="108"/>
      <c r="M244" s="108"/>
      <c r="N244" s="108"/>
    </row>
    <row r="245" spans="1:14" outlineLevel="1" x14ac:dyDescent="0.25">
      <c r="A245" s="66" t="s">
        <v>383</v>
      </c>
      <c r="D245"/>
      <c r="E245"/>
      <c r="F245"/>
      <c r="G245"/>
      <c r="H245" s="64"/>
      <c r="K245" s="108"/>
      <c r="L245" s="108"/>
      <c r="M245" s="108"/>
      <c r="N245" s="108"/>
    </row>
    <row r="246" spans="1:14" outlineLevel="1" x14ac:dyDescent="0.25">
      <c r="A246" s="66" t="s">
        <v>384</v>
      </c>
      <c r="D246"/>
      <c r="E246"/>
      <c r="F246"/>
      <c r="G246"/>
      <c r="H246" s="64"/>
      <c r="K246" s="108"/>
      <c r="L246" s="108"/>
      <c r="M246" s="108"/>
      <c r="N246" s="108"/>
    </row>
    <row r="247" spans="1:14" outlineLevel="1" x14ac:dyDescent="0.25">
      <c r="A247" s="66" t="s">
        <v>385</v>
      </c>
      <c r="D247"/>
      <c r="E247"/>
      <c r="F247"/>
      <c r="G247"/>
      <c r="H247" s="64"/>
      <c r="K247" s="108"/>
      <c r="L247" s="108"/>
      <c r="M247" s="108"/>
      <c r="N247" s="108"/>
    </row>
    <row r="248" spans="1:14" outlineLevel="1" x14ac:dyDescent="0.25">
      <c r="A248" s="66" t="s">
        <v>386</v>
      </c>
      <c r="D248"/>
      <c r="E248"/>
      <c r="F248"/>
      <c r="G248"/>
      <c r="H248" s="64"/>
      <c r="K248" s="108"/>
      <c r="L248" s="108"/>
      <c r="M248" s="108"/>
      <c r="N248" s="108"/>
    </row>
    <row r="249" spans="1:14" outlineLevel="1" x14ac:dyDescent="0.25">
      <c r="A249" s="66" t="s">
        <v>387</v>
      </c>
      <c r="D249"/>
      <c r="E249"/>
      <c r="F249"/>
      <c r="G249"/>
      <c r="H249" s="64"/>
      <c r="K249" s="108"/>
      <c r="L249" s="108"/>
      <c r="M249" s="108"/>
      <c r="N249" s="108"/>
    </row>
    <row r="250" spans="1:14" outlineLevel="1" x14ac:dyDescent="0.25">
      <c r="A250" s="66" t="s">
        <v>388</v>
      </c>
      <c r="D250"/>
      <c r="E250"/>
      <c r="F250"/>
      <c r="G250"/>
      <c r="H250" s="64"/>
      <c r="K250" s="108"/>
      <c r="L250" s="108"/>
      <c r="M250" s="108"/>
      <c r="N250" s="108"/>
    </row>
    <row r="251" spans="1:14" outlineLevel="1" x14ac:dyDescent="0.25">
      <c r="A251" s="66" t="s">
        <v>389</v>
      </c>
      <c r="D251"/>
      <c r="E251"/>
      <c r="F251"/>
      <c r="G251"/>
      <c r="H251" s="64"/>
      <c r="K251" s="108"/>
      <c r="L251" s="108"/>
      <c r="M251" s="108"/>
      <c r="N251" s="108"/>
    </row>
    <row r="252" spans="1:14" outlineLevel="1" x14ac:dyDescent="0.25">
      <c r="A252" s="66" t="s">
        <v>390</v>
      </c>
      <c r="D252"/>
      <c r="E252"/>
      <c r="F252"/>
      <c r="G252"/>
      <c r="H252" s="64"/>
      <c r="K252" s="108"/>
      <c r="L252" s="108"/>
      <c r="M252" s="108"/>
      <c r="N252" s="108"/>
    </row>
    <row r="253" spans="1:14" outlineLevel="1" x14ac:dyDescent="0.25">
      <c r="A253" s="66" t="s">
        <v>391</v>
      </c>
      <c r="D253"/>
      <c r="E253"/>
      <c r="F253"/>
      <c r="G253"/>
      <c r="H253" s="64"/>
      <c r="K253" s="108"/>
      <c r="L253" s="108"/>
      <c r="M253" s="108"/>
      <c r="N253" s="108"/>
    </row>
    <row r="254" spans="1:14" outlineLevel="1" x14ac:dyDescent="0.25">
      <c r="A254" s="66" t="s">
        <v>392</v>
      </c>
      <c r="D254"/>
      <c r="E254"/>
      <c r="F254"/>
      <c r="G254"/>
      <c r="H254" s="64"/>
      <c r="K254" s="108"/>
      <c r="L254" s="108"/>
      <c r="M254" s="108"/>
      <c r="N254" s="108"/>
    </row>
    <row r="255" spans="1:14" outlineLevel="1" x14ac:dyDescent="0.25">
      <c r="A255" s="66" t="s">
        <v>393</v>
      </c>
      <c r="D255"/>
      <c r="E255"/>
      <c r="F255"/>
      <c r="G255"/>
      <c r="H255" s="64"/>
      <c r="K255" s="108"/>
      <c r="L255" s="108"/>
      <c r="M255" s="108"/>
      <c r="N255" s="108"/>
    </row>
    <row r="256" spans="1:14" outlineLevel="1" x14ac:dyDescent="0.25">
      <c r="A256" s="66" t="s">
        <v>394</v>
      </c>
      <c r="D256"/>
      <c r="E256"/>
      <c r="F256"/>
      <c r="G256"/>
      <c r="H256" s="64"/>
      <c r="K256" s="108"/>
      <c r="L256" s="108"/>
      <c r="M256" s="108"/>
      <c r="N256" s="108"/>
    </row>
    <row r="257" spans="1:14" outlineLevel="1" x14ac:dyDescent="0.25">
      <c r="A257" s="66" t="s">
        <v>395</v>
      </c>
      <c r="D257"/>
      <c r="E257"/>
      <c r="F257"/>
      <c r="G257"/>
      <c r="H257" s="64"/>
      <c r="K257" s="108"/>
      <c r="L257" s="108"/>
      <c r="M257" s="108"/>
      <c r="N257" s="108"/>
    </row>
    <row r="258" spans="1:14" outlineLevel="1" x14ac:dyDescent="0.25">
      <c r="A258" s="66" t="s">
        <v>396</v>
      </c>
      <c r="D258"/>
      <c r="E258"/>
      <c r="F258"/>
      <c r="G258"/>
      <c r="H258" s="64"/>
      <c r="K258" s="108"/>
      <c r="L258" s="108"/>
      <c r="M258" s="108"/>
      <c r="N258" s="108"/>
    </row>
    <row r="259" spans="1:14" outlineLevel="1" x14ac:dyDescent="0.25">
      <c r="A259" s="66" t="s">
        <v>397</v>
      </c>
      <c r="D259"/>
      <c r="E259"/>
      <c r="F259"/>
      <c r="G259"/>
      <c r="H259" s="64"/>
      <c r="K259" s="108"/>
      <c r="L259" s="108"/>
      <c r="M259" s="108"/>
      <c r="N259" s="108"/>
    </row>
    <row r="260" spans="1:14" outlineLevel="1" x14ac:dyDescent="0.25">
      <c r="A260" s="66" t="s">
        <v>398</v>
      </c>
      <c r="D260"/>
      <c r="E260"/>
      <c r="F260"/>
      <c r="G260"/>
      <c r="H260" s="64"/>
      <c r="K260" s="108"/>
      <c r="L260" s="108"/>
      <c r="M260" s="108"/>
      <c r="N260" s="108"/>
    </row>
    <row r="261" spans="1:14" outlineLevel="1" x14ac:dyDescent="0.25">
      <c r="A261" s="66" t="s">
        <v>399</v>
      </c>
      <c r="D261"/>
      <c r="E261"/>
      <c r="F261"/>
      <c r="G261"/>
      <c r="H261" s="64"/>
      <c r="K261" s="108"/>
      <c r="L261" s="108"/>
      <c r="M261" s="108"/>
      <c r="N261" s="108"/>
    </row>
    <row r="262" spans="1:14" outlineLevel="1" x14ac:dyDescent="0.25">
      <c r="A262" s="66" t="s">
        <v>400</v>
      </c>
      <c r="D262"/>
      <c r="E262"/>
      <c r="F262"/>
      <c r="G262"/>
      <c r="H262" s="64"/>
      <c r="K262" s="108"/>
      <c r="L262" s="108"/>
      <c r="M262" s="108"/>
      <c r="N262" s="108"/>
    </row>
    <row r="263" spans="1:14" outlineLevel="1" x14ac:dyDescent="0.25">
      <c r="A263" s="66" t="s">
        <v>401</v>
      </c>
      <c r="D263"/>
      <c r="E263"/>
      <c r="F263"/>
      <c r="G263"/>
      <c r="H263" s="64"/>
      <c r="K263" s="108"/>
      <c r="L263" s="108"/>
      <c r="M263" s="108"/>
      <c r="N263" s="108"/>
    </row>
    <row r="264" spans="1:14" outlineLevel="1" x14ac:dyDescent="0.25">
      <c r="A264" s="66" t="s">
        <v>402</v>
      </c>
      <c r="D264"/>
      <c r="E264"/>
      <c r="F264"/>
      <c r="G264"/>
      <c r="H264" s="64"/>
      <c r="K264" s="108"/>
      <c r="L264" s="108"/>
      <c r="M264" s="108"/>
      <c r="N264" s="108"/>
    </row>
    <row r="265" spans="1:14" outlineLevel="1" x14ac:dyDescent="0.25">
      <c r="A265" s="66" t="s">
        <v>403</v>
      </c>
      <c r="D265"/>
      <c r="E265"/>
      <c r="F265"/>
      <c r="G265"/>
      <c r="H265" s="64"/>
      <c r="K265" s="108"/>
      <c r="L265" s="108"/>
      <c r="M265" s="108"/>
      <c r="N265" s="108"/>
    </row>
    <row r="266" spans="1:14" outlineLevel="1" x14ac:dyDescent="0.25">
      <c r="A266" s="66" t="s">
        <v>404</v>
      </c>
      <c r="D266"/>
      <c r="E266"/>
      <c r="F266"/>
      <c r="G266"/>
      <c r="H266" s="64"/>
      <c r="K266" s="108"/>
      <c r="L266" s="108"/>
      <c r="M266" s="108"/>
      <c r="N266" s="108"/>
    </row>
    <row r="267" spans="1:14" outlineLevel="1" x14ac:dyDescent="0.25">
      <c r="A267" s="66" t="s">
        <v>405</v>
      </c>
      <c r="D267"/>
      <c r="E267"/>
      <c r="F267"/>
      <c r="G267"/>
      <c r="H267" s="64"/>
      <c r="K267" s="108"/>
      <c r="L267" s="108"/>
      <c r="M267" s="108"/>
      <c r="N267" s="108"/>
    </row>
    <row r="268" spans="1:14" outlineLevel="1" x14ac:dyDescent="0.25">
      <c r="A268" s="66" t="s">
        <v>406</v>
      </c>
      <c r="D268"/>
      <c r="E268"/>
      <c r="F268"/>
      <c r="G268"/>
      <c r="H268" s="64"/>
      <c r="K268" s="108"/>
      <c r="L268" s="108"/>
      <c r="M268" s="108"/>
      <c r="N268" s="108"/>
    </row>
    <row r="269" spans="1:14" outlineLevel="1" x14ac:dyDescent="0.25">
      <c r="A269" s="66" t="s">
        <v>407</v>
      </c>
      <c r="D269"/>
      <c r="E269"/>
      <c r="F269"/>
      <c r="G269"/>
      <c r="H269" s="64"/>
      <c r="K269" s="108"/>
      <c r="L269" s="108"/>
      <c r="M269" s="108"/>
      <c r="N269" s="108"/>
    </row>
    <row r="270" spans="1:14" outlineLevel="1" x14ac:dyDescent="0.25">
      <c r="A270" s="66" t="s">
        <v>408</v>
      </c>
      <c r="D270"/>
      <c r="E270"/>
      <c r="F270"/>
      <c r="G270"/>
      <c r="H270" s="64"/>
      <c r="K270" s="108"/>
      <c r="L270" s="108"/>
      <c r="M270" s="108"/>
      <c r="N270" s="108"/>
    </row>
    <row r="271" spans="1:14" outlineLevel="1" x14ac:dyDescent="0.25">
      <c r="A271" s="66" t="s">
        <v>409</v>
      </c>
      <c r="D271"/>
      <c r="E271"/>
      <c r="F271"/>
      <c r="G271"/>
      <c r="H271" s="64"/>
      <c r="K271" s="108"/>
      <c r="L271" s="108"/>
      <c r="M271" s="108"/>
      <c r="N271" s="108"/>
    </row>
    <row r="272" spans="1:14" outlineLevel="1" x14ac:dyDescent="0.25">
      <c r="A272" s="66" t="s">
        <v>410</v>
      </c>
      <c r="D272"/>
      <c r="E272"/>
      <c r="F272"/>
      <c r="G272"/>
      <c r="H272" s="64"/>
      <c r="K272" s="108"/>
      <c r="L272" s="108"/>
      <c r="M272" s="108"/>
      <c r="N272" s="108"/>
    </row>
    <row r="273" spans="1:14" outlineLevel="1" x14ac:dyDescent="0.25">
      <c r="A273" s="66" t="s">
        <v>411</v>
      </c>
      <c r="D273"/>
      <c r="E273"/>
      <c r="F273"/>
      <c r="G273"/>
      <c r="H273" s="64"/>
      <c r="K273" s="108"/>
      <c r="L273" s="108"/>
      <c r="M273" s="108"/>
      <c r="N273" s="108"/>
    </row>
    <row r="274" spans="1:14" outlineLevel="1" x14ac:dyDescent="0.25">
      <c r="A274" s="66" t="s">
        <v>412</v>
      </c>
      <c r="D274"/>
      <c r="E274"/>
      <c r="F274"/>
      <c r="G274"/>
      <c r="H274" s="64"/>
      <c r="K274" s="108"/>
      <c r="L274" s="108"/>
      <c r="M274" s="108"/>
      <c r="N274" s="108"/>
    </row>
    <row r="275" spans="1:14" outlineLevel="1" x14ac:dyDescent="0.25">
      <c r="A275" s="66" t="s">
        <v>413</v>
      </c>
      <c r="D275"/>
      <c r="E275"/>
      <c r="F275"/>
      <c r="G275"/>
      <c r="H275" s="64"/>
      <c r="K275" s="108"/>
      <c r="L275" s="108"/>
      <c r="M275" s="108"/>
      <c r="N275" s="108"/>
    </row>
    <row r="276" spans="1:14" outlineLevel="1" x14ac:dyDescent="0.25">
      <c r="A276" s="66" t="s">
        <v>414</v>
      </c>
      <c r="D276"/>
      <c r="E276"/>
      <c r="F276"/>
      <c r="G276"/>
      <c r="H276" s="64"/>
      <c r="K276" s="108"/>
      <c r="L276" s="108"/>
      <c r="M276" s="108"/>
      <c r="N276" s="108"/>
    </row>
    <row r="277" spans="1:14" outlineLevel="1" x14ac:dyDescent="0.25">
      <c r="A277" s="66" t="s">
        <v>415</v>
      </c>
      <c r="D277"/>
      <c r="E277"/>
      <c r="F277"/>
      <c r="G277"/>
      <c r="H277" s="64"/>
      <c r="K277" s="108"/>
      <c r="L277" s="108"/>
      <c r="M277" s="108"/>
      <c r="N277" s="108"/>
    </row>
    <row r="278" spans="1:14" outlineLevel="1" x14ac:dyDescent="0.25">
      <c r="A278" s="66" t="s">
        <v>416</v>
      </c>
      <c r="D278"/>
      <c r="E278"/>
      <c r="F278"/>
      <c r="G278"/>
      <c r="H278" s="64"/>
      <c r="K278" s="108"/>
      <c r="L278" s="108"/>
      <c r="M278" s="108"/>
      <c r="N278" s="108"/>
    </row>
    <row r="279" spans="1:14" outlineLevel="1" x14ac:dyDescent="0.25">
      <c r="A279" s="66" t="s">
        <v>417</v>
      </c>
      <c r="D279"/>
      <c r="E279"/>
      <c r="F279"/>
      <c r="G279"/>
      <c r="H279" s="64"/>
      <c r="K279" s="108"/>
      <c r="L279" s="108"/>
      <c r="M279" s="108"/>
      <c r="N279" s="108"/>
    </row>
    <row r="280" spans="1:14" outlineLevel="1" x14ac:dyDescent="0.25">
      <c r="A280" s="66" t="s">
        <v>418</v>
      </c>
      <c r="D280"/>
      <c r="E280"/>
      <c r="F280"/>
      <c r="G280"/>
      <c r="H280" s="64"/>
      <c r="K280" s="108"/>
      <c r="L280" s="108"/>
      <c r="M280" s="108"/>
      <c r="N280" s="108"/>
    </row>
    <row r="281" spans="1:14" outlineLevel="1" x14ac:dyDescent="0.25">
      <c r="A281" s="66" t="s">
        <v>419</v>
      </c>
      <c r="D281"/>
      <c r="E281"/>
      <c r="F281"/>
      <c r="G281"/>
      <c r="H281" s="64"/>
      <c r="K281" s="108"/>
      <c r="L281" s="108"/>
      <c r="M281" s="108"/>
      <c r="N281" s="108"/>
    </row>
    <row r="282" spans="1:14" outlineLevel="1" x14ac:dyDescent="0.25">
      <c r="A282" s="66" t="s">
        <v>420</v>
      </c>
      <c r="D282"/>
      <c r="E282"/>
      <c r="F282"/>
      <c r="G282"/>
      <c r="H282" s="64"/>
      <c r="K282" s="108"/>
      <c r="L282" s="108"/>
      <c r="M282" s="108"/>
      <c r="N282" s="108"/>
    </row>
    <row r="283" spans="1:14" outlineLevel="1" x14ac:dyDescent="0.25">
      <c r="A283" s="66" t="s">
        <v>421</v>
      </c>
      <c r="D283"/>
      <c r="E283"/>
      <c r="F283"/>
      <c r="G283"/>
      <c r="H283" s="64"/>
      <c r="K283" s="108"/>
      <c r="L283" s="108"/>
      <c r="M283" s="108"/>
      <c r="N283" s="108"/>
    </row>
    <row r="284" spans="1:14" outlineLevel="1" x14ac:dyDescent="0.25">
      <c r="A284" s="66" t="s">
        <v>422</v>
      </c>
      <c r="D284"/>
      <c r="E284"/>
      <c r="F284"/>
      <c r="G284"/>
      <c r="H284" s="64"/>
      <c r="K284" s="108"/>
      <c r="L284" s="108"/>
      <c r="M284" s="108"/>
      <c r="N284" s="108"/>
    </row>
    <row r="285" spans="1:14" ht="37.5" x14ac:dyDescent="0.25">
      <c r="A285" s="77"/>
      <c r="B285" s="77" t="s">
        <v>423</v>
      </c>
      <c r="C285" s="77" t="s">
        <v>1</v>
      </c>
      <c r="D285" s="77" t="s">
        <v>1</v>
      </c>
      <c r="E285" s="77"/>
      <c r="F285" s="78"/>
      <c r="G285" s="79"/>
      <c r="H285" s="64"/>
      <c r="I285" s="70"/>
      <c r="J285" s="70"/>
      <c r="K285" s="70"/>
      <c r="L285" s="70"/>
      <c r="M285" s="72"/>
    </row>
    <row r="286" spans="1:14" ht="18.75" x14ac:dyDescent="0.25">
      <c r="A286" s="109" t="s">
        <v>424</v>
      </c>
      <c r="B286" s="110"/>
      <c r="C286" s="110"/>
      <c r="D286" s="110"/>
      <c r="E286" s="110"/>
      <c r="F286" s="111"/>
      <c r="G286" s="110"/>
      <c r="H286" s="64"/>
      <c r="I286" s="70"/>
      <c r="J286" s="70"/>
      <c r="K286" s="70"/>
      <c r="L286" s="70"/>
      <c r="M286" s="72"/>
    </row>
    <row r="287" spans="1:14" ht="18.75" x14ac:dyDescent="0.25">
      <c r="A287" s="109" t="s">
        <v>425</v>
      </c>
      <c r="B287" s="110"/>
      <c r="C287" s="110"/>
      <c r="D287" s="110"/>
      <c r="E287" s="110"/>
      <c r="F287" s="111"/>
      <c r="G287" s="110"/>
      <c r="H287" s="64"/>
      <c r="I287" s="70"/>
      <c r="J287" s="70"/>
      <c r="K287" s="70"/>
      <c r="L287" s="70"/>
      <c r="M287" s="72"/>
    </row>
    <row r="288" spans="1:14" x14ac:dyDescent="0.25">
      <c r="A288" s="66" t="s">
        <v>426</v>
      </c>
      <c r="B288" s="81" t="s">
        <v>427</v>
      </c>
      <c r="C288" s="112">
        <f>ROW(B38)</f>
        <v>38</v>
      </c>
      <c r="D288" s="103"/>
      <c r="E288" s="103"/>
      <c r="F288" s="103"/>
      <c r="G288" s="103"/>
      <c r="H288" s="64"/>
      <c r="I288" s="81"/>
      <c r="J288" s="112"/>
      <c r="L288" s="103"/>
      <c r="M288" s="103"/>
      <c r="N288" s="103"/>
    </row>
    <row r="289" spans="1:14" x14ac:dyDescent="0.25">
      <c r="A289" s="66" t="s">
        <v>428</v>
      </c>
      <c r="B289" s="81" t="s">
        <v>429</v>
      </c>
      <c r="C289" s="112">
        <f>ROW(B39)</f>
        <v>39</v>
      </c>
      <c r="E289" s="103"/>
      <c r="F289" s="103"/>
      <c r="H289" s="64"/>
      <c r="I289" s="81"/>
      <c r="J289" s="112"/>
      <c r="L289" s="103"/>
      <c r="M289" s="103"/>
    </row>
    <row r="290" spans="1:14" x14ac:dyDescent="0.25">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432</v>
      </c>
      <c r="B291" s="81" t="s">
        <v>433</v>
      </c>
      <c r="C291" s="112">
        <f>ROW(B52)</f>
        <v>52</v>
      </c>
      <c r="H291" s="64"/>
      <c r="I291" s="81"/>
      <c r="J291" s="112"/>
    </row>
    <row r="292" spans="1:14" x14ac:dyDescent="0.25">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438</v>
      </c>
      <c r="B294" s="81" t="s">
        <v>439</v>
      </c>
      <c r="C294" s="112">
        <f>ROW(B111)</f>
        <v>111</v>
      </c>
      <c r="F294" s="113"/>
      <c r="H294" s="64"/>
      <c r="I294" s="81"/>
      <c r="J294" s="112"/>
      <c r="M294" s="113"/>
    </row>
    <row r="295" spans="1:14" x14ac:dyDescent="0.25">
      <c r="A295" s="66" t="s">
        <v>440</v>
      </c>
      <c r="B295" s="81" t="s">
        <v>441</v>
      </c>
      <c r="C295" s="112">
        <f>ROW(B163)</f>
        <v>163</v>
      </c>
      <c r="E295" s="113"/>
      <c r="F295" s="113"/>
      <c r="H295" s="64"/>
      <c r="I295" s="81"/>
      <c r="J295" s="112"/>
      <c r="L295" s="113"/>
      <c r="M295" s="113"/>
    </row>
    <row r="296" spans="1:14" x14ac:dyDescent="0.25">
      <c r="A296" s="66" t="s">
        <v>442</v>
      </c>
      <c r="B296" s="81" t="s">
        <v>443</v>
      </c>
      <c r="C296" s="112">
        <f>ROW(B137)</f>
        <v>137</v>
      </c>
      <c r="E296" s="113"/>
      <c r="F296" s="113"/>
      <c r="H296" s="64"/>
      <c r="I296" s="81"/>
      <c r="J296" s="112"/>
      <c r="L296" s="113"/>
      <c r="M296" s="113"/>
    </row>
    <row r="297" spans="1:14" ht="30" x14ac:dyDescent="0.25">
      <c r="A297" s="66" t="s">
        <v>444</v>
      </c>
      <c r="B297" s="66" t="s">
        <v>445</v>
      </c>
      <c r="C297" s="112" t="str">
        <f>ROW('C. HTT Harmonised Glossary'!B17)&amp;" for Harmonised Glossary"</f>
        <v>17 for Harmonised Glossary</v>
      </c>
      <c r="E297" s="113"/>
      <c r="H297" s="64"/>
      <c r="J297" s="112"/>
      <c r="L297" s="113"/>
    </row>
    <row r="298" spans="1:14" x14ac:dyDescent="0.25">
      <c r="A298" s="66" t="s">
        <v>446</v>
      </c>
      <c r="B298" s="81" t="s">
        <v>447</v>
      </c>
      <c r="C298" s="112">
        <f>ROW(B65)</f>
        <v>65</v>
      </c>
      <c r="E298" s="113"/>
      <c r="H298" s="64"/>
      <c r="I298" s="81"/>
      <c r="J298" s="112"/>
      <c r="L298" s="113"/>
    </row>
    <row r="299" spans="1:14" x14ac:dyDescent="0.25">
      <c r="A299" s="66" t="s">
        <v>448</v>
      </c>
      <c r="B299" s="81" t="s">
        <v>449</v>
      </c>
      <c r="C299" s="112">
        <f>ROW(B88)</f>
        <v>88</v>
      </c>
      <c r="E299" s="113"/>
      <c r="H299" s="64"/>
      <c r="I299" s="81"/>
      <c r="J299" s="112"/>
      <c r="L299" s="113"/>
    </row>
    <row r="300" spans="1:14" x14ac:dyDescent="0.25">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452</v>
      </c>
      <c r="B301" s="81"/>
      <c r="C301" s="112"/>
      <c r="D301" s="112"/>
      <c r="E301" s="113"/>
      <c r="H301" s="64"/>
      <c r="I301" s="81"/>
      <c r="J301" s="112"/>
      <c r="K301" s="112"/>
      <c r="L301" s="113"/>
    </row>
    <row r="302" spans="1:14" outlineLevel="1" x14ac:dyDescent="0.25">
      <c r="A302" s="66" t="s">
        <v>453</v>
      </c>
      <c r="B302" s="81"/>
      <c r="C302" s="112"/>
      <c r="D302" s="112"/>
      <c r="E302" s="113"/>
      <c r="H302" s="64"/>
      <c r="I302" s="81"/>
      <c r="J302" s="112"/>
      <c r="K302" s="112"/>
      <c r="L302" s="113"/>
    </row>
    <row r="303" spans="1:14" outlineLevel="1" x14ac:dyDescent="0.25">
      <c r="A303" s="66" t="s">
        <v>454</v>
      </c>
      <c r="B303" s="81"/>
      <c r="C303" s="112"/>
      <c r="D303" s="112"/>
      <c r="E303" s="113"/>
      <c r="H303" s="64"/>
      <c r="I303" s="81"/>
      <c r="J303" s="112"/>
      <c r="K303" s="112"/>
      <c r="L303" s="113"/>
    </row>
    <row r="304" spans="1:14" outlineLevel="1" x14ac:dyDescent="0.25">
      <c r="A304" s="66" t="s">
        <v>455</v>
      </c>
      <c r="B304" s="81"/>
      <c r="C304" s="112"/>
      <c r="D304" s="112"/>
      <c r="E304" s="113"/>
      <c r="H304" s="64"/>
      <c r="I304" s="81"/>
      <c r="J304" s="112"/>
      <c r="K304" s="112"/>
      <c r="L304" s="113"/>
    </row>
    <row r="305" spans="1:14" outlineLevel="1" x14ac:dyDescent="0.25">
      <c r="A305" s="66" t="s">
        <v>456</v>
      </c>
      <c r="B305" s="81"/>
      <c r="C305" s="112"/>
      <c r="D305" s="112"/>
      <c r="E305" s="113"/>
      <c r="H305" s="64"/>
      <c r="I305" s="81"/>
      <c r="J305" s="112"/>
      <c r="K305" s="112"/>
      <c r="L305" s="113"/>
      <c r="N305" s="96"/>
    </row>
    <row r="306" spans="1:14" outlineLevel="1" x14ac:dyDescent="0.25">
      <c r="A306" s="66" t="s">
        <v>457</v>
      </c>
      <c r="B306" s="81"/>
      <c r="C306" s="112"/>
      <c r="D306" s="112"/>
      <c r="E306" s="113"/>
      <c r="H306" s="64"/>
      <c r="I306" s="81"/>
      <c r="J306" s="112"/>
      <c r="K306" s="112"/>
      <c r="L306" s="113"/>
      <c r="N306" s="96"/>
    </row>
    <row r="307" spans="1:14" outlineLevel="1" x14ac:dyDescent="0.25">
      <c r="A307" s="66" t="s">
        <v>458</v>
      </c>
      <c r="B307" s="81"/>
      <c r="C307" s="112"/>
      <c r="D307" s="112"/>
      <c r="E307" s="113"/>
      <c r="H307" s="64"/>
      <c r="I307" s="81"/>
      <c r="J307" s="112"/>
      <c r="K307" s="112"/>
      <c r="L307" s="113"/>
      <c r="N307" s="96"/>
    </row>
    <row r="308" spans="1:14" outlineLevel="1" x14ac:dyDescent="0.25">
      <c r="A308" s="66" t="s">
        <v>459</v>
      </c>
      <c r="B308" s="81"/>
      <c r="C308" s="112"/>
      <c r="D308" s="112"/>
      <c r="E308" s="113"/>
      <c r="H308" s="64"/>
      <c r="I308" s="81"/>
      <c r="J308" s="112"/>
      <c r="K308" s="112"/>
      <c r="L308" s="113"/>
      <c r="N308" s="96"/>
    </row>
    <row r="309" spans="1:14" outlineLevel="1" x14ac:dyDescent="0.25">
      <c r="A309" s="66" t="s">
        <v>460</v>
      </c>
      <c r="B309" s="81"/>
      <c r="C309" s="112"/>
      <c r="D309" s="112"/>
      <c r="E309" s="113"/>
      <c r="H309" s="64"/>
      <c r="I309" s="81"/>
      <c r="J309" s="112"/>
      <c r="K309" s="112"/>
      <c r="L309" s="113"/>
      <c r="N309" s="96"/>
    </row>
    <row r="310" spans="1:14" outlineLevel="1" x14ac:dyDescent="0.25">
      <c r="A310" s="66" t="s">
        <v>461</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462</v>
      </c>
      <c r="C312" s="66">
        <v>0</v>
      </c>
      <c r="H312" s="64"/>
      <c r="I312" s="89"/>
      <c r="J312" s="112"/>
      <c r="N312" s="96"/>
    </row>
    <row r="313" spans="1:14" outlineLevel="1" x14ac:dyDescent="0.25">
      <c r="A313" s="66" t="s">
        <v>463</v>
      </c>
      <c r="B313" s="89"/>
      <c r="C313" s="112"/>
      <c r="H313" s="64"/>
      <c r="I313" s="89"/>
      <c r="J313" s="112"/>
      <c r="N313" s="96"/>
    </row>
    <row r="314" spans="1:14" outlineLevel="1" x14ac:dyDescent="0.25">
      <c r="A314" s="66" t="s">
        <v>464</v>
      </c>
      <c r="B314" s="89"/>
      <c r="C314" s="112"/>
      <c r="H314" s="64"/>
      <c r="I314" s="89"/>
      <c r="J314" s="112"/>
      <c r="N314" s="96"/>
    </row>
    <row r="315" spans="1:14" outlineLevel="1" x14ac:dyDescent="0.25">
      <c r="A315" s="66" t="s">
        <v>465</v>
      </c>
      <c r="B315" s="89"/>
      <c r="C315" s="112"/>
      <c r="H315" s="64"/>
      <c r="I315" s="89"/>
      <c r="J315" s="112"/>
      <c r="N315" s="96"/>
    </row>
    <row r="316" spans="1:14" outlineLevel="1" x14ac:dyDescent="0.25">
      <c r="A316" s="66" t="s">
        <v>466</v>
      </c>
      <c r="B316" s="89"/>
      <c r="C316" s="112"/>
      <c r="H316" s="64"/>
      <c r="I316" s="89"/>
      <c r="J316" s="112"/>
      <c r="N316" s="96"/>
    </row>
    <row r="317" spans="1:14" outlineLevel="1" x14ac:dyDescent="0.25">
      <c r="A317" s="66" t="s">
        <v>467</v>
      </c>
      <c r="B317" s="89"/>
      <c r="C317" s="112"/>
      <c r="H317" s="64"/>
      <c r="I317" s="89"/>
      <c r="J317" s="112"/>
      <c r="N317" s="96"/>
    </row>
    <row r="318" spans="1:14" outlineLevel="1" x14ac:dyDescent="0.25">
      <c r="A318" s="66" t="s">
        <v>468</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469</v>
      </c>
      <c r="C320" s="85"/>
      <c r="D320" s="85"/>
      <c r="E320" s="87"/>
      <c r="F320" s="88"/>
      <c r="G320" s="88"/>
      <c r="H320" s="64"/>
      <c r="L320" s="64"/>
      <c r="M320" s="64"/>
      <c r="N320" s="96"/>
    </row>
    <row r="321" spans="1:14" outlineLevel="1" x14ac:dyDescent="0.25">
      <c r="A321" s="66" t="s">
        <v>470</v>
      </c>
      <c r="B321" s="81" t="s">
        <v>471</v>
      </c>
      <c r="C321" s="81"/>
      <c r="H321" s="64"/>
      <c r="I321" s="96"/>
      <c r="J321" s="96"/>
      <c r="K321" s="96"/>
      <c r="L321" s="96"/>
      <c r="M321" s="96"/>
      <c r="N321" s="96"/>
    </row>
    <row r="322" spans="1:14" outlineLevel="1" x14ac:dyDescent="0.25">
      <c r="A322" s="66" t="s">
        <v>472</v>
      </c>
      <c r="B322" s="81" t="s">
        <v>473</v>
      </c>
      <c r="C322" s="81"/>
      <c r="H322" s="64"/>
      <c r="I322" s="96"/>
      <c r="J322" s="96"/>
      <c r="K322" s="96"/>
      <c r="L322" s="96"/>
      <c r="M322" s="96"/>
      <c r="N322" s="96"/>
    </row>
    <row r="323" spans="1:14" outlineLevel="1" x14ac:dyDescent="0.25">
      <c r="A323" s="66" t="s">
        <v>474</v>
      </c>
      <c r="B323" s="81" t="s">
        <v>475</v>
      </c>
      <c r="C323" s="81"/>
      <c r="H323" s="64"/>
      <c r="I323" s="96"/>
      <c r="J323" s="96"/>
      <c r="K323" s="96"/>
      <c r="L323" s="96"/>
      <c r="M323" s="96"/>
      <c r="N323" s="96"/>
    </row>
    <row r="324" spans="1:14" outlineLevel="1" x14ac:dyDescent="0.25">
      <c r="A324" s="66" t="s">
        <v>476</v>
      </c>
      <c r="B324" s="81" t="s">
        <v>477</v>
      </c>
      <c r="H324" s="64"/>
      <c r="I324" s="96"/>
      <c r="J324" s="96"/>
      <c r="K324" s="96"/>
      <c r="L324" s="96"/>
      <c r="M324" s="96"/>
      <c r="N324" s="96"/>
    </row>
    <row r="325" spans="1:14" outlineLevel="1" x14ac:dyDescent="0.25">
      <c r="A325" s="66" t="s">
        <v>478</v>
      </c>
      <c r="B325" s="81" t="s">
        <v>479</v>
      </c>
      <c r="H325" s="64"/>
      <c r="I325" s="96"/>
      <c r="J325" s="96"/>
      <c r="K325" s="96"/>
      <c r="L325" s="96"/>
      <c r="M325" s="96"/>
      <c r="N325" s="96"/>
    </row>
    <row r="326" spans="1:14" outlineLevel="1" x14ac:dyDescent="0.25">
      <c r="A326" s="66" t="s">
        <v>480</v>
      </c>
      <c r="B326" s="81" t="s">
        <v>481</v>
      </c>
      <c r="H326" s="64"/>
      <c r="I326" s="96"/>
      <c r="J326" s="96"/>
      <c r="K326" s="96"/>
      <c r="L326" s="96"/>
      <c r="M326" s="96"/>
      <c r="N326" s="96"/>
    </row>
    <row r="327" spans="1:14" outlineLevel="1" x14ac:dyDescent="0.25">
      <c r="A327" s="66" t="s">
        <v>482</v>
      </c>
      <c r="B327" s="81" t="s">
        <v>483</v>
      </c>
      <c r="H327" s="64"/>
      <c r="I327" s="96"/>
      <c r="J327" s="96"/>
      <c r="K327" s="96"/>
      <c r="L327" s="96"/>
      <c r="M327" s="96"/>
      <c r="N327" s="96"/>
    </row>
    <row r="328" spans="1:14" outlineLevel="1" x14ac:dyDescent="0.25">
      <c r="A328" s="66" t="s">
        <v>484</v>
      </c>
      <c r="B328" s="81" t="s">
        <v>485</v>
      </c>
      <c r="H328" s="64"/>
      <c r="I328" s="96"/>
      <c r="J328" s="96"/>
      <c r="K328" s="96"/>
      <c r="L328" s="96"/>
      <c r="M328" s="96"/>
      <c r="N328" s="96"/>
    </row>
    <row r="329" spans="1:14" outlineLevel="1" x14ac:dyDescent="0.25">
      <c r="A329" s="66" t="s">
        <v>486</v>
      </c>
      <c r="B329" s="81" t="s">
        <v>487</v>
      </c>
      <c r="H329" s="64"/>
      <c r="I329" s="96"/>
      <c r="J329" s="96"/>
      <c r="K329" s="96"/>
      <c r="L329" s="96"/>
      <c r="M329" s="96"/>
      <c r="N329" s="96"/>
    </row>
    <row r="330" spans="1:14" outlineLevel="1" x14ac:dyDescent="0.25">
      <c r="A330" s="66" t="s">
        <v>488</v>
      </c>
      <c r="B330" s="95" t="s">
        <v>489</v>
      </c>
      <c r="H330" s="64"/>
      <c r="I330" s="96"/>
      <c r="J330" s="96"/>
      <c r="K330" s="96"/>
      <c r="L330" s="96"/>
      <c r="M330" s="96"/>
      <c r="N330" s="96"/>
    </row>
    <row r="331" spans="1:14" outlineLevel="1" x14ac:dyDescent="0.25">
      <c r="A331" s="66" t="s">
        <v>490</v>
      </c>
      <c r="B331" s="95" t="s">
        <v>489</v>
      </c>
      <c r="H331" s="64"/>
      <c r="I331" s="96"/>
      <c r="J331" s="96"/>
      <c r="K331" s="96"/>
      <c r="L331" s="96"/>
      <c r="M331" s="96"/>
      <c r="N331" s="96"/>
    </row>
    <row r="332" spans="1:14" outlineLevel="1" x14ac:dyDescent="0.25">
      <c r="A332" s="66" t="s">
        <v>491</v>
      </c>
      <c r="B332" s="95" t="s">
        <v>489</v>
      </c>
      <c r="H332" s="64"/>
      <c r="I332" s="96"/>
      <c r="J332" s="96"/>
      <c r="K332" s="96"/>
      <c r="L332" s="96"/>
      <c r="M332" s="96"/>
      <c r="N332" s="96"/>
    </row>
    <row r="333" spans="1:14" outlineLevel="1" x14ac:dyDescent="0.25">
      <c r="A333" s="66" t="s">
        <v>492</v>
      </c>
      <c r="B333" s="95" t="s">
        <v>489</v>
      </c>
      <c r="H333" s="64"/>
      <c r="I333" s="96"/>
      <c r="J333" s="96"/>
      <c r="K333" s="96"/>
      <c r="L333" s="96"/>
      <c r="M333" s="96"/>
      <c r="N333" s="96"/>
    </row>
    <row r="334" spans="1:14" outlineLevel="1" x14ac:dyDescent="0.25">
      <c r="A334" s="66" t="s">
        <v>493</v>
      </c>
      <c r="B334" s="95" t="s">
        <v>489</v>
      </c>
      <c r="H334" s="64"/>
      <c r="I334" s="96"/>
      <c r="J334" s="96"/>
      <c r="K334" s="96"/>
      <c r="L334" s="96"/>
      <c r="M334" s="96"/>
      <c r="N334" s="96"/>
    </row>
    <row r="335" spans="1:14" outlineLevel="1" x14ac:dyDescent="0.25">
      <c r="A335" s="66" t="s">
        <v>494</v>
      </c>
      <c r="B335" s="95" t="s">
        <v>489</v>
      </c>
      <c r="H335" s="64"/>
      <c r="I335" s="96"/>
      <c r="J335" s="96"/>
      <c r="K335" s="96"/>
      <c r="L335" s="96"/>
      <c r="M335" s="96"/>
      <c r="N335" s="96"/>
    </row>
    <row r="336" spans="1:14" outlineLevel="1" x14ac:dyDescent="0.25">
      <c r="A336" s="66" t="s">
        <v>495</v>
      </c>
      <c r="B336" s="95" t="s">
        <v>489</v>
      </c>
      <c r="H336" s="64"/>
      <c r="I336" s="96"/>
      <c r="J336" s="96"/>
      <c r="K336" s="96"/>
      <c r="L336" s="96"/>
      <c r="M336" s="96"/>
      <c r="N336" s="96"/>
    </row>
    <row r="337" spans="1:14" outlineLevel="1" x14ac:dyDescent="0.25">
      <c r="A337" s="66" t="s">
        <v>496</v>
      </c>
      <c r="B337" s="95" t="s">
        <v>489</v>
      </c>
      <c r="H337" s="64"/>
      <c r="I337" s="96"/>
      <c r="J337" s="96"/>
      <c r="K337" s="96"/>
      <c r="L337" s="96"/>
      <c r="M337" s="96"/>
      <c r="N337" s="96"/>
    </row>
    <row r="338" spans="1:14" outlineLevel="1" x14ac:dyDescent="0.25">
      <c r="A338" s="66" t="s">
        <v>497</v>
      </c>
      <c r="B338" s="95" t="s">
        <v>489</v>
      </c>
      <c r="H338" s="64"/>
      <c r="I338" s="96"/>
      <c r="J338" s="96"/>
      <c r="K338" s="96"/>
      <c r="L338" s="96"/>
      <c r="M338" s="96"/>
      <c r="N338" s="96"/>
    </row>
    <row r="339" spans="1:14" outlineLevel="1" x14ac:dyDescent="0.25">
      <c r="A339" s="66" t="s">
        <v>498</v>
      </c>
      <c r="B339" s="95" t="s">
        <v>489</v>
      </c>
      <c r="H339" s="64"/>
      <c r="I339" s="96"/>
      <c r="J339" s="96"/>
      <c r="K339" s="96"/>
      <c r="L339" s="96"/>
      <c r="M339" s="96"/>
      <c r="N339" s="96"/>
    </row>
    <row r="340" spans="1:14" outlineLevel="1" x14ac:dyDescent="0.25">
      <c r="A340" s="66" t="s">
        <v>499</v>
      </c>
      <c r="B340" s="95" t="s">
        <v>489</v>
      </c>
      <c r="H340" s="64"/>
      <c r="I340" s="96"/>
      <c r="J340" s="96"/>
      <c r="K340" s="96"/>
      <c r="L340" s="96"/>
      <c r="M340" s="96"/>
      <c r="N340" s="96"/>
    </row>
    <row r="341" spans="1:14" outlineLevel="1" x14ac:dyDescent="0.25">
      <c r="A341" s="66" t="s">
        <v>500</v>
      </c>
      <c r="B341" s="95" t="s">
        <v>489</v>
      </c>
      <c r="H341" s="64"/>
      <c r="I341" s="96"/>
      <c r="J341" s="96"/>
      <c r="K341" s="96"/>
      <c r="L341" s="96"/>
      <c r="M341" s="96"/>
      <c r="N341" s="96"/>
    </row>
    <row r="342" spans="1:14" outlineLevel="1" x14ac:dyDescent="0.25">
      <c r="A342" s="66" t="s">
        <v>501</v>
      </c>
      <c r="B342" s="95" t="s">
        <v>489</v>
      </c>
      <c r="H342" s="64"/>
      <c r="I342" s="96"/>
      <c r="J342" s="96"/>
      <c r="K342" s="96"/>
      <c r="L342" s="96"/>
      <c r="M342" s="96"/>
      <c r="N342" s="96"/>
    </row>
    <row r="343" spans="1:14" outlineLevel="1" x14ac:dyDescent="0.25">
      <c r="A343" s="66" t="s">
        <v>502</v>
      </c>
      <c r="B343" s="95" t="s">
        <v>489</v>
      </c>
      <c r="H343" s="64"/>
      <c r="I343" s="96"/>
      <c r="J343" s="96"/>
      <c r="K343" s="96"/>
      <c r="L343" s="96"/>
      <c r="M343" s="96"/>
      <c r="N343" s="96"/>
    </row>
    <row r="344" spans="1:14" outlineLevel="1" x14ac:dyDescent="0.25">
      <c r="A344" s="66" t="s">
        <v>503</v>
      </c>
      <c r="B344" s="95" t="s">
        <v>489</v>
      </c>
      <c r="H344" s="64"/>
      <c r="I344" s="96"/>
      <c r="J344" s="96"/>
      <c r="K344" s="96"/>
      <c r="L344" s="96"/>
      <c r="M344" s="96"/>
      <c r="N344" s="96"/>
    </row>
    <row r="345" spans="1:14" outlineLevel="1" x14ac:dyDescent="0.25">
      <c r="A345" s="66" t="s">
        <v>504</v>
      </c>
      <c r="B345" s="95" t="s">
        <v>489</v>
      </c>
      <c r="H345" s="64"/>
      <c r="I345" s="96"/>
      <c r="J345" s="96"/>
      <c r="K345" s="96"/>
      <c r="L345" s="96"/>
      <c r="M345" s="96"/>
      <c r="N345" s="96"/>
    </row>
    <row r="346" spans="1:14" outlineLevel="1" x14ac:dyDescent="0.25">
      <c r="A346" s="66" t="s">
        <v>505</v>
      </c>
      <c r="B346" s="95" t="s">
        <v>489</v>
      </c>
      <c r="H346" s="64"/>
      <c r="I346" s="96"/>
      <c r="J346" s="96"/>
      <c r="K346" s="96"/>
      <c r="L346" s="96"/>
      <c r="M346" s="96"/>
      <c r="N346" s="96"/>
    </row>
    <row r="347" spans="1:14" outlineLevel="1" x14ac:dyDescent="0.25">
      <c r="A347" s="66" t="s">
        <v>506</v>
      </c>
      <c r="B347" s="95" t="s">
        <v>489</v>
      </c>
      <c r="H347" s="64"/>
      <c r="I347" s="96"/>
      <c r="J347" s="96"/>
      <c r="K347" s="96"/>
      <c r="L347" s="96"/>
      <c r="M347" s="96"/>
      <c r="N347" s="96"/>
    </row>
    <row r="348" spans="1:14" outlineLevel="1" x14ac:dyDescent="0.25">
      <c r="A348" s="66" t="s">
        <v>507</v>
      </c>
      <c r="B348" s="95" t="s">
        <v>489</v>
      </c>
      <c r="H348" s="64"/>
      <c r="I348" s="96"/>
      <c r="J348" s="96"/>
      <c r="K348" s="96"/>
      <c r="L348" s="96"/>
      <c r="M348" s="96"/>
      <c r="N348" s="96"/>
    </row>
    <row r="349" spans="1:14" outlineLevel="1" x14ac:dyDescent="0.25">
      <c r="A349" s="66" t="s">
        <v>508</v>
      </c>
      <c r="B349" s="95" t="s">
        <v>489</v>
      </c>
      <c r="H349" s="64"/>
      <c r="I349" s="96"/>
      <c r="J349" s="96"/>
      <c r="K349" s="96"/>
      <c r="L349" s="96"/>
      <c r="M349" s="96"/>
      <c r="N349" s="96"/>
    </row>
    <row r="350" spans="1:14" outlineLevel="1" x14ac:dyDescent="0.25">
      <c r="A350" s="66" t="s">
        <v>509</v>
      </c>
      <c r="B350" s="95" t="s">
        <v>489</v>
      </c>
      <c r="H350" s="64"/>
      <c r="I350" s="96"/>
      <c r="J350" s="96"/>
      <c r="K350" s="96"/>
      <c r="L350" s="96"/>
      <c r="M350" s="96"/>
      <c r="N350" s="96"/>
    </row>
    <row r="351" spans="1:14" outlineLevel="1" x14ac:dyDescent="0.25">
      <c r="A351" s="66" t="s">
        <v>510</v>
      </c>
      <c r="B351" s="95" t="s">
        <v>489</v>
      </c>
      <c r="H351" s="64"/>
      <c r="I351" s="96"/>
      <c r="J351" s="96"/>
      <c r="K351" s="96"/>
      <c r="L351" s="96"/>
      <c r="M351" s="96"/>
      <c r="N351" s="96"/>
    </row>
    <row r="352" spans="1:14" outlineLevel="1" x14ac:dyDescent="0.25">
      <c r="A352" s="66" t="s">
        <v>511</v>
      </c>
      <c r="B352" s="95" t="s">
        <v>489</v>
      </c>
      <c r="H352" s="64"/>
      <c r="I352" s="96"/>
      <c r="J352" s="96"/>
      <c r="K352" s="96"/>
      <c r="L352" s="96"/>
      <c r="M352" s="96"/>
      <c r="N352" s="96"/>
    </row>
    <row r="353" spans="1:14" outlineLevel="1" x14ac:dyDescent="0.25">
      <c r="A353" s="66" t="s">
        <v>512</v>
      </c>
      <c r="B353" s="95" t="s">
        <v>489</v>
      </c>
      <c r="H353" s="64"/>
      <c r="I353" s="96"/>
      <c r="J353" s="96"/>
      <c r="K353" s="96"/>
      <c r="L353" s="96"/>
      <c r="M353" s="96"/>
      <c r="N353" s="96"/>
    </row>
    <row r="354" spans="1:14" outlineLevel="1" x14ac:dyDescent="0.25">
      <c r="A354" s="66" t="s">
        <v>513</v>
      </c>
      <c r="B354" s="95" t="s">
        <v>489</v>
      </c>
      <c r="H354" s="64"/>
      <c r="I354" s="96"/>
      <c r="J354" s="96"/>
      <c r="K354" s="96"/>
      <c r="L354" s="96"/>
      <c r="M354" s="96"/>
      <c r="N354" s="96"/>
    </row>
    <row r="355" spans="1:14" outlineLevel="1" x14ac:dyDescent="0.25">
      <c r="A355" s="66" t="s">
        <v>514</v>
      </c>
      <c r="B355" s="95" t="s">
        <v>489</v>
      </c>
      <c r="H355" s="64"/>
      <c r="I355" s="96"/>
      <c r="J355" s="96"/>
      <c r="K355" s="96"/>
      <c r="L355" s="96"/>
      <c r="M355" s="96"/>
      <c r="N355" s="96"/>
    </row>
    <row r="356" spans="1:14" outlineLevel="1" x14ac:dyDescent="0.25">
      <c r="A356" s="66" t="s">
        <v>515</v>
      </c>
      <c r="B356" s="95" t="s">
        <v>489</v>
      </c>
      <c r="H356" s="64"/>
      <c r="I356" s="96"/>
      <c r="J356" s="96"/>
      <c r="K356" s="96"/>
      <c r="L356" s="96"/>
      <c r="M356" s="96"/>
      <c r="N356" s="96"/>
    </row>
    <row r="357" spans="1:14" outlineLevel="1" x14ac:dyDescent="0.25">
      <c r="A357" s="66" t="s">
        <v>516</v>
      </c>
      <c r="B357" s="95" t="s">
        <v>489</v>
      </c>
      <c r="H357" s="64"/>
      <c r="I357" s="96"/>
      <c r="J357" s="96"/>
      <c r="K357" s="96"/>
      <c r="L357" s="96"/>
      <c r="M357" s="96"/>
      <c r="N357" s="96"/>
    </row>
    <row r="358" spans="1:14" outlineLevel="1" x14ac:dyDescent="0.25">
      <c r="A358" s="66" t="s">
        <v>517</v>
      </c>
      <c r="B358" s="95" t="s">
        <v>489</v>
      </c>
      <c r="H358" s="64"/>
      <c r="I358" s="96"/>
      <c r="J358" s="96"/>
      <c r="K358" s="96"/>
      <c r="L358" s="96"/>
      <c r="M358" s="96"/>
      <c r="N358" s="96"/>
    </row>
    <row r="359" spans="1:14" outlineLevel="1" x14ac:dyDescent="0.25">
      <c r="A359" s="66" t="s">
        <v>518</v>
      </c>
      <c r="B359" s="95" t="s">
        <v>489</v>
      </c>
      <c r="H359" s="64"/>
      <c r="I359" s="96"/>
      <c r="J359" s="96"/>
      <c r="K359" s="96"/>
      <c r="L359" s="96"/>
      <c r="M359" s="96"/>
      <c r="N359" s="96"/>
    </row>
    <row r="360" spans="1:14" outlineLevel="1" x14ac:dyDescent="0.25">
      <c r="A360" s="66" t="s">
        <v>519</v>
      </c>
      <c r="B360" s="95" t="s">
        <v>489</v>
      </c>
      <c r="H360" s="64"/>
      <c r="I360" s="96"/>
      <c r="J360" s="96"/>
      <c r="K360" s="96"/>
      <c r="L360" s="96"/>
      <c r="M360" s="96"/>
      <c r="N360" s="96"/>
    </row>
    <row r="361" spans="1:14" outlineLevel="1" x14ac:dyDescent="0.25">
      <c r="A361" s="66" t="s">
        <v>520</v>
      </c>
      <c r="B361" s="95" t="s">
        <v>489</v>
      </c>
      <c r="H361" s="64"/>
      <c r="I361" s="96"/>
      <c r="J361" s="96"/>
      <c r="K361" s="96"/>
      <c r="L361" s="96"/>
      <c r="M361" s="96"/>
      <c r="N361" s="96"/>
    </row>
    <row r="362" spans="1:14" outlineLevel="1" x14ac:dyDescent="0.25">
      <c r="A362" s="66" t="s">
        <v>521</v>
      </c>
      <c r="B362" s="95" t="s">
        <v>489</v>
      </c>
      <c r="H362" s="64"/>
      <c r="I362" s="96"/>
      <c r="J362" s="96"/>
      <c r="K362" s="96"/>
      <c r="L362" s="96"/>
      <c r="M362" s="96"/>
      <c r="N362" s="96"/>
    </row>
    <row r="363" spans="1:14" outlineLevel="1" x14ac:dyDescent="0.25">
      <c r="A363" s="66" t="s">
        <v>522</v>
      </c>
      <c r="B363" s="95" t="s">
        <v>489</v>
      </c>
      <c r="H363" s="64"/>
      <c r="I363" s="96"/>
      <c r="J363" s="96"/>
      <c r="K363" s="96"/>
      <c r="L363" s="96"/>
      <c r="M363" s="96"/>
      <c r="N363" s="96"/>
    </row>
    <row r="364" spans="1:14" outlineLevel="1" x14ac:dyDescent="0.25">
      <c r="A364" s="66" t="s">
        <v>523</v>
      </c>
      <c r="B364" s="95" t="s">
        <v>489</v>
      </c>
      <c r="H364" s="64"/>
      <c r="I364" s="96"/>
      <c r="J364" s="96"/>
      <c r="K364" s="96"/>
      <c r="L364" s="96"/>
      <c r="M364" s="96"/>
      <c r="N364" s="96"/>
    </row>
    <row r="365" spans="1:14" outlineLevel="1" x14ac:dyDescent="0.25">
      <c r="A365" s="66" t="s">
        <v>524</v>
      </c>
      <c r="B365" s="95" t="s">
        <v>489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Normal="100" workbookViewId="0">
      <selection activeCell="F361" sqref="F361:G387"/>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525</v>
      </c>
      <c r="B1" s="177"/>
      <c r="C1" s="132"/>
      <c r="D1" s="132"/>
      <c r="E1" s="132"/>
      <c r="F1" s="185" t="s">
        <v>1610</v>
      </c>
    </row>
    <row r="2" spans="1:7" ht="15.75" thickBot="1" x14ac:dyDescent="0.3">
      <c r="A2" s="132"/>
      <c r="B2" s="132"/>
      <c r="C2" s="132"/>
      <c r="D2" s="132"/>
      <c r="E2" s="132"/>
      <c r="F2" s="132"/>
    </row>
    <row r="3" spans="1:7" ht="19.5" thickBot="1" x14ac:dyDescent="0.3">
      <c r="A3" s="134"/>
      <c r="B3" s="135" t="s">
        <v>72</v>
      </c>
      <c r="C3" s="136" t="s">
        <v>2352</v>
      </c>
      <c r="D3" s="134"/>
      <c r="E3" s="134"/>
      <c r="F3" s="132"/>
      <c r="G3" s="134"/>
    </row>
    <row r="4" spans="1:7" ht="15.75" thickBot="1" x14ac:dyDescent="0.3"/>
    <row r="5" spans="1:7" ht="18.75" x14ac:dyDescent="0.25">
      <c r="A5" s="138"/>
      <c r="B5" s="139" t="s">
        <v>526</v>
      </c>
      <c r="C5" s="138"/>
      <c r="E5" s="140"/>
      <c r="F5" s="140"/>
    </row>
    <row r="6" spans="1:7" x14ac:dyDescent="0.25">
      <c r="B6" s="141" t="s">
        <v>527</v>
      </c>
    </row>
    <row r="7" spans="1:7" x14ac:dyDescent="0.25">
      <c r="B7" s="142" t="s">
        <v>528</v>
      </c>
    </row>
    <row r="8" spans="1:7" ht="15.75" thickBot="1" x14ac:dyDescent="0.3">
      <c r="B8" s="143" t="s">
        <v>529</v>
      </c>
    </row>
    <row r="9" spans="1:7" x14ac:dyDescent="0.25">
      <c r="B9" s="144"/>
    </row>
    <row r="10" spans="1:7" ht="37.5" x14ac:dyDescent="0.25">
      <c r="A10" s="145" t="s">
        <v>81</v>
      </c>
      <c r="B10" s="145" t="s">
        <v>527</v>
      </c>
      <c r="C10" s="146"/>
      <c r="D10" s="146"/>
      <c r="E10" s="146"/>
      <c r="F10" s="146"/>
      <c r="G10" s="147"/>
    </row>
    <row r="11" spans="1:7" ht="15" customHeight="1" x14ac:dyDescent="0.25">
      <c r="A11" s="148"/>
      <c r="B11" s="149" t="s">
        <v>530</v>
      </c>
      <c r="C11" s="148" t="s">
        <v>113</v>
      </c>
      <c r="D11" s="148"/>
      <c r="E11" s="148"/>
      <c r="F11" s="150" t="s">
        <v>531</v>
      </c>
      <c r="G11" s="150"/>
    </row>
    <row r="12" spans="1:7" x14ac:dyDescent="0.25">
      <c r="A12" s="137" t="s">
        <v>532</v>
      </c>
      <c r="B12" s="137" t="s">
        <v>533</v>
      </c>
      <c r="C12" s="202" t="s">
        <v>83</v>
      </c>
      <c r="F12" s="201" t="str">
        <f>IF($C$15=0,"",IF(C12="[for completion]","",C12/$C$15))</f>
        <v/>
      </c>
    </row>
    <row r="13" spans="1:7" x14ac:dyDescent="0.25">
      <c r="A13" s="137" t="s">
        <v>534</v>
      </c>
      <c r="B13" s="137" t="s">
        <v>535</v>
      </c>
      <c r="C13" s="202" t="s">
        <v>83</v>
      </c>
      <c r="F13" s="201" t="str">
        <f>IF($C$15=0,"",IF(C13="[for completion]","",C13/$C$15))</f>
        <v/>
      </c>
    </row>
    <row r="14" spans="1:7" x14ac:dyDescent="0.25">
      <c r="A14" s="137" t="s">
        <v>536</v>
      </c>
      <c r="B14" s="137" t="s">
        <v>146</v>
      </c>
      <c r="C14" s="202" t="s">
        <v>83</v>
      </c>
      <c r="F14" s="201" t="str">
        <f>IF($C$15=0,"",IF(C14="[for completion]","",C14/$C$15))</f>
        <v/>
      </c>
    </row>
    <row r="15" spans="1:7" x14ac:dyDescent="0.25">
      <c r="A15" s="137" t="s">
        <v>537</v>
      </c>
      <c r="B15" s="152" t="s">
        <v>148</v>
      </c>
      <c r="C15" s="202">
        <f>SUM(C12:C14)</f>
        <v>0</v>
      </c>
      <c r="F15" s="171">
        <f>SUM(F12:F14)</f>
        <v>0</v>
      </c>
    </row>
    <row r="16" spans="1:7" outlineLevel="1" x14ac:dyDescent="0.25">
      <c r="A16" s="137" t="s">
        <v>538</v>
      </c>
      <c r="B16" s="154" t="s">
        <v>539</v>
      </c>
      <c r="C16" s="202"/>
      <c r="F16" s="201" t="str">
        <f t="shared" ref="F16:F26" si="0">IF($C$15=0,"",IF(C16="[for completion]","",C16/$C$15))</f>
        <v/>
      </c>
    </row>
    <row r="17" spans="1:7" outlineLevel="1" x14ac:dyDescent="0.25">
      <c r="A17" s="137" t="s">
        <v>540</v>
      </c>
      <c r="B17" s="154" t="s">
        <v>1415</v>
      </c>
      <c r="C17" s="202"/>
      <c r="F17" s="201" t="str">
        <f t="shared" si="0"/>
        <v/>
      </c>
    </row>
    <row r="18" spans="1:7" outlineLevel="1" x14ac:dyDescent="0.25">
      <c r="A18" s="137" t="s">
        <v>541</v>
      </c>
      <c r="B18" s="154" t="s">
        <v>150</v>
      </c>
      <c r="C18" s="202"/>
      <c r="F18" s="201" t="str">
        <f t="shared" si="0"/>
        <v/>
      </c>
    </row>
    <row r="19" spans="1:7" outlineLevel="1" x14ac:dyDescent="0.25">
      <c r="A19" s="137" t="s">
        <v>542</v>
      </c>
      <c r="B19" s="154" t="s">
        <v>150</v>
      </c>
      <c r="C19" s="202"/>
      <c r="F19" s="201" t="str">
        <f t="shared" si="0"/>
        <v/>
      </c>
    </row>
    <row r="20" spans="1:7" outlineLevel="1" x14ac:dyDescent="0.25">
      <c r="A20" s="137" t="s">
        <v>543</v>
      </c>
      <c r="B20" s="154" t="s">
        <v>150</v>
      </c>
      <c r="C20" s="202"/>
      <c r="F20" s="201" t="str">
        <f t="shared" si="0"/>
        <v/>
      </c>
    </row>
    <row r="21" spans="1:7" outlineLevel="1" x14ac:dyDescent="0.25">
      <c r="A21" s="137" t="s">
        <v>544</v>
      </c>
      <c r="B21" s="154" t="s">
        <v>150</v>
      </c>
      <c r="C21" s="202"/>
      <c r="F21" s="201" t="str">
        <f t="shared" si="0"/>
        <v/>
      </c>
    </row>
    <row r="22" spans="1:7" outlineLevel="1" x14ac:dyDescent="0.25">
      <c r="A22" s="137" t="s">
        <v>545</v>
      </c>
      <c r="B22" s="154" t="s">
        <v>150</v>
      </c>
      <c r="C22" s="202"/>
      <c r="F22" s="201" t="str">
        <f t="shared" si="0"/>
        <v/>
      </c>
    </row>
    <row r="23" spans="1:7" outlineLevel="1" x14ac:dyDescent="0.25">
      <c r="A23" s="137" t="s">
        <v>546</v>
      </c>
      <c r="B23" s="154" t="s">
        <v>150</v>
      </c>
      <c r="C23" s="202"/>
      <c r="F23" s="201" t="str">
        <f t="shared" si="0"/>
        <v/>
      </c>
    </row>
    <row r="24" spans="1:7" outlineLevel="1" x14ac:dyDescent="0.25">
      <c r="A24" s="137" t="s">
        <v>547</v>
      </c>
      <c r="B24" s="154" t="s">
        <v>150</v>
      </c>
      <c r="C24" s="202"/>
      <c r="F24" s="201" t="str">
        <f t="shared" si="0"/>
        <v/>
      </c>
    </row>
    <row r="25" spans="1:7" outlineLevel="1" x14ac:dyDescent="0.25">
      <c r="A25" s="137" t="s">
        <v>548</v>
      </c>
      <c r="B25" s="154" t="s">
        <v>150</v>
      </c>
      <c r="C25" s="202"/>
      <c r="F25" s="201" t="str">
        <f t="shared" si="0"/>
        <v/>
      </c>
    </row>
    <row r="26" spans="1:7" outlineLevel="1" x14ac:dyDescent="0.25">
      <c r="A26" s="137" t="s">
        <v>549</v>
      </c>
      <c r="B26" s="154" t="s">
        <v>150</v>
      </c>
      <c r="C26" s="203"/>
      <c r="D26" s="133"/>
      <c r="E26" s="133"/>
      <c r="F26" s="201" t="str">
        <f t="shared" si="0"/>
        <v/>
      </c>
    </row>
    <row r="27" spans="1:7" ht="15" customHeight="1" x14ac:dyDescent="0.25">
      <c r="A27" s="148"/>
      <c r="B27" s="149" t="s">
        <v>550</v>
      </c>
      <c r="C27" s="148" t="s">
        <v>551</v>
      </c>
      <c r="D27" s="148" t="s">
        <v>552</v>
      </c>
      <c r="E27" s="155"/>
      <c r="F27" s="148" t="s">
        <v>553</v>
      </c>
      <c r="G27" s="150"/>
    </row>
    <row r="28" spans="1:7" x14ac:dyDescent="0.25">
      <c r="A28" s="137" t="s">
        <v>554</v>
      </c>
      <c r="B28" s="137" t="s">
        <v>555</v>
      </c>
      <c r="C28" s="137" t="s">
        <v>83</v>
      </c>
      <c r="D28" s="137" t="s">
        <v>83</v>
      </c>
      <c r="F28" s="137" t="e">
        <v>#VALUE!</v>
      </c>
    </row>
    <row r="29" spans="1:7" outlineLevel="1" x14ac:dyDescent="0.25">
      <c r="A29" s="137" t="s">
        <v>556</v>
      </c>
      <c r="B29" s="156" t="s">
        <v>557</v>
      </c>
    </row>
    <row r="30" spans="1:7" outlineLevel="1" x14ac:dyDescent="0.25">
      <c r="A30" s="137" t="s">
        <v>558</v>
      </c>
      <c r="B30" s="156" t="s">
        <v>559</v>
      </c>
    </row>
    <row r="31" spans="1:7" outlineLevel="1" x14ac:dyDescent="0.25">
      <c r="A31" s="137" t="s">
        <v>560</v>
      </c>
      <c r="B31" s="156"/>
    </row>
    <row r="32" spans="1:7" outlineLevel="1" x14ac:dyDescent="0.25">
      <c r="A32" s="137" t="s">
        <v>561</v>
      </c>
      <c r="B32" s="156"/>
    </row>
    <row r="33" spans="1:7" outlineLevel="1" x14ac:dyDescent="0.25">
      <c r="A33" s="137" t="s">
        <v>1634</v>
      </c>
      <c r="B33" s="156"/>
    </row>
    <row r="34" spans="1:7" outlineLevel="1" x14ac:dyDescent="0.25">
      <c r="A34" s="137" t="s">
        <v>1635</v>
      </c>
      <c r="B34" s="156"/>
    </row>
    <row r="35" spans="1:7" ht="15" customHeight="1" x14ac:dyDescent="0.25">
      <c r="A35" s="148"/>
      <c r="B35" s="149" t="s">
        <v>562</v>
      </c>
      <c r="C35" s="148" t="s">
        <v>563</v>
      </c>
      <c r="D35" s="148" t="s">
        <v>564</v>
      </c>
      <c r="E35" s="155"/>
      <c r="F35" s="150" t="s">
        <v>531</v>
      </c>
      <c r="G35" s="150"/>
    </row>
    <row r="36" spans="1:7" x14ac:dyDescent="0.25">
      <c r="A36" s="137" t="s">
        <v>565</v>
      </c>
      <c r="B36" s="137" t="s">
        <v>566</v>
      </c>
      <c r="C36" s="171" t="s">
        <v>83</v>
      </c>
      <c r="D36" s="171" t="s">
        <v>83</v>
      </c>
      <c r="E36" s="204"/>
      <c r="F36" s="171" t="s">
        <v>83</v>
      </c>
    </row>
    <row r="37" spans="1:7" outlineLevel="1" x14ac:dyDescent="0.25">
      <c r="A37" s="137" t="s">
        <v>567</v>
      </c>
      <c r="C37" s="171"/>
      <c r="D37" s="171"/>
      <c r="E37" s="204"/>
      <c r="F37" s="171"/>
    </row>
    <row r="38" spans="1:7" outlineLevel="1" x14ac:dyDescent="0.25">
      <c r="A38" s="137" t="s">
        <v>568</v>
      </c>
      <c r="C38" s="171"/>
      <c r="D38" s="171"/>
      <c r="E38" s="204"/>
      <c r="F38" s="171"/>
    </row>
    <row r="39" spans="1:7" outlineLevel="1" x14ac:dyDescent="0.25">
      <c r="A39" s="137" t="s">
        <v>569</v>
      </c>
      <c r="C39" s="171"/>
      <c r="D39" s="171"/>
      <c r="E39" s="204"/>
      <c r="F39" s="171"/>
    </row>
    <row r="40" spans="1:7" outlineLevel="1" x14ac:dyDescent="0.25">
      <c r="A40" s="137" t="s">
        <v>570</v>
      </c>
      <c r="C40" s="171"/>
      <c r="D40" s="171"/>
      <c r="E40" s="204"/>
      <c r="F40" s="171"/>
    </row>
    <row r="41" spans="1:7" outlineLevel="1" x14ac:dyDescent="0.25">
      <c r="A41" s="137" t="s">
        <v>571</v>
      </c>
      <c r="C41" s="171"/>
      <c r="D41" s="171"/>
      <c r="E41" s="204"/>
      <c r="F41" s="171"/>
    </row>
    <row r="42" spans="1:7" outlineLevel="1" x14ac:dyDescent="0.25">
      <c r="A42" s="137" t="s">
        <v>572</v>
      </c>
      <c r="C42" s="171"/>
      <c r="D42" s="171"/>
      <c r="E42" s="204"/>
      <c r="F42" s="171"/>
    </row>
    <row r="43" spans="1:7" ht="15" customHeight="1" x14ac:dyDescent="0.25">
      <c r="A43" s="148"/>
      <c r="B43" s="149" t="s">
        <v>573</v>
      </c>
      <c r="C43" s="148" t="s">
        <v>563</v>
      </c>
      <c r="D43" s="148" t="s">
        <v>564</v>
      </c>
      <c r="E43" s="155"/>
      <c r="F43" s="150" t="s">
        <v>531</v>
      </c>
      <c r="G43" s="150"/>
    </row>
    <row r="44" spans="1:7" x14ac:dyDescent="0.25">
      <c r="A44" s="137" t="s">
        <v>574</v>
      </c>
      <c r="B44" s="157" t="s">
        <v>575</v>
      </c>
      <c r="C44" s="170">
        <f>SUM(C45:C72)</f>
        <v>0</v>
      </c>
      <c r="D44" s="170">
        <f>SUM(D45:D72)</f>
        <v>0</v>
      </c>
      <c r="E44" s="171"/>
      <c r="F44" s="170">
        <f>SUM(F45:F72)</f>
        <v>0</v>
      </c>
      <c r="G44" s="137"/>
    </row>
    <row r="45" spans="1:7" x14ac:dyDescent="0.25">
      <c r="A45" s="137" t="s">
        <v>576</v>
      </c>
      <c r="B45" s="137" t="s">
        <v>577</v>
      </c>
      <c r="C45" s="171" t="s">
        <v>83</v>
      </c>
      <c r="D45" s="171" t="s">
        <v>83</v>
      </c>
      <c r="E45" s="171"/>
      <c r="F45" s="171" t="s">
        <v>83</v>
      </c>
      <c r="G45" s="137"/>
    </row>
    <row r="46" spans="1:7" x14ac:dyDescent="0.25">
      <c r="A46" s="137" t="s">
        <v>578</v>
      </c>
      <c r="B46" s="137" t="s">
        <v>579</v>
      </c>
      <c r="C46" s="171" t="s">
        <v>83</v>
      </c>
      <c r="D46" s="171" t="s">
        <v>83</v>
      </c>
      <c r="E46" s="171"/>
      <c r="F46" s="171" t="s">
        <v>83</v>
      </c>
      <c r="G46" s="137"/>
    </row>
    <row r="47" spans="1:7" x14ac:dyDescent="0.25">
      <c r="A47" s="137" t="s">
        <v>580</v>
      </c>
      <c r="B47" s="137" t="s">
        <v>581</v>
      </c>
      <c r="C47" s="171" t="s">
        <v>83</v>
      </c>
      <c r="D47" s="171" t="s">
        <v>83</v>
      </c>
      <c r="E47" s="171"/>
      <c r="F47" s="171" t="s">
        <v>83</v>
      </c>
      <c r="G47" s="137"/>
    </row>
    <row r="48" spans="1:7" x14ac:dyDescent="0.25">
      <c r="A48" s="137" t="s">
        <v>582</v>
      </c>
      <c r="B48" s="137" t="s">
        <v>583</v>
      </c>
      <c r="C48" s="171" t="s">
        <v>83</v>
      </c>
      <c r="D48" s="171" t="s">
        <v>83</v>
      </c>
      <c r="E48" s="171"/>
      <c r="F48" s="171" t="s">
        <v>83</v>
      </c>
      <c r="G48" s="137"/>
    </row>
    <row r="49" spans="1:7" x14ac:dyDescent="0.25">
      <c r="A49" s="137" t="s">
        <v>584</v>
      </c>
      <c r="B49" s="137" t="s">
        <v>585</v>
      </c>
      <c r="C49" s="171" t="s">
        <v>83</v>
      </c>
      <c r="D49" s="171" t="s">
        <v>83</v>
      </c>
      <c r="E49" s="171"/>
      <c r="F49" s="171" t="s">
        <v>83</v>
      </c>
      <c r="G49" s="137"/>
    </row>
    <row r="50" spans="1:7" x14ac:dyDescent="0.25">
      <c r="A50" s="137" t="s">
        <v>586</v>
      </c>
      <c r="B50" s="137" t="s">
        <v>587</v>
      </c>
      <c r="C50" s="171" t="s">
        <v>83</v>
      </c>
      <c r="D50" s="171" t="s">
        <v>83</v>
      </c>
      <c r="E50" s="171"/>
      <c r="F50" s="171" t="s">
        <v>83</v>
      </c>
      <c r="G50" s="137"/>
    </row>
    <row r="51" spans="1:7" x14ac:dyDescent="0.25">
      <c r="A51" s="137" t="s">
        <v>588</v>
      </c>
      <c r="B51" s="137" t="s">
        <v>589</v>
      </c>
      <c r="C51" s="171" t="s">
        <v>83</v>
      </c>
      <c r="D51" s="171" t="s">
        <v>83</v>
      </c>
      <c r="E51" s="171"/>
      <c r="F51" s="171" t="s">
        <v>83</v>
      </c>
      <c r="G51" s="137"/>
    </row>
    <row r="52" spans="1:7" x14ac:dyDescent="0.25">
      <c r="A52" s="137" t="s">
        <v>590</v>
      </c>
      <c r="B52" s="137" t="s">
        <v>591</v>
      </c>
      <c r="C52" s="171" t="s">
        <v>83</v>
      </c>
      <c r="D52" s="171" t="s">
        <v>83</v>
      </c>
      <c r="E52" s="171"/>
      <c r="F52" s="171" t="s">
        <v>83</v>
      </c>
      <c r="G52" s="137"/>
    </row>
    <row r="53" spans="1:7" x14ac:dyDescent="0.25">
      <c r="A53" s="137" t="s">
        <v>592</v>
      </c>
      <c r="B53" s="137" t="s">
        <v>593</v>
      </c>
      <c r="C53" s="171" t="s">
        <v>83</v>
      </c>
      <c r="D53" s="171" t="s">
        <v>83</v>
      </c>
      <c r="E53" s="171"/>
      <c r="F53" s="171" t="s">
        <v>83</v>
      </c>
      <c r="G53" s="137"/>
    </row>
    <row r="54" spans="1:7" x14ac:dyDescent="0.25">
      <c r="A54" s="137" t="s">
        <v>594</v>
      </c>
      <c r="B54" s="137" t="s">
        <v>595</v>
      </c>
      <c r="C54" s="171" t="s">
        <v>83</v>
      </c>
      <c r="D54" s="171" t="s">
        <v>83</v>
      </c>
      <c r="E54" s="171"/>
      <c r="F54" s="171" t="s">
        <v>83</v>
      </c>
      <c r="G54" s="137"/>
    </row>
    <row r="55" spans="1:7" x14ac:dyDescent="0.25">
      <c r="A55" s="137" t="s">
        <v>596</v>
      </c>
      <c r="B55" s="137" t="s">
        <v>597</v>
      </c>
      <c r="C55" s="171" t="s">
        <v>83</v>
      </c>
      <c r="D55" s="171" t="s">
        <v>83</v>
      </c>
      <c r="E55" s="171"/>
      <c r="F55" s="171" t="s">
        <v>83</v>
      </c>
      <c r="G55" s="137"/>
    </row>
    <row r="56" spans="1:7" x14ac:dyDescent="0.25">
      <c r="A56" s="137" t="s">
        <v>598</v>
      </c>
      <c r="B56" s="137" t="s">
        <v>599</v>
      </c>
      <c r="C56" s="171" t="s">
        <v>83</v>
      </c>
      <c r="D56" s="171" t="s">
        <v>83</v>
      </c>
      <c r="E56" s="171"/>
      <c r="F56" s="171" t="s">
        <v>83</v>
      </c>
      <c r="G56" s="137"/>
    </row>
    <row r="57" spans="1:7" x14ac:dyDescent="0.25">
      <c r="A57" s="137" t="s">
        <v>600</v>
      </c>
      <c r="B57" s="137" t="s">
        <v>601</v>
      </c>
      <c r="C57" s="171" t="s">
        <v>83</v>
      </c>
      <c r="D57" s="171" t="s">
        <v>83</v>
      </c>
      <c r="E57" s="171"/>
      <c r="F57" s="171" t="s">
        <v>83</v>
      </c>
      <c r="G57" s="137"/>
    </row>
    <row r="58" spans="1:7" x14ac:dyDescent="0.25">
      <c r="A58" s="137" t="s">
        <v>602</v>
      </c>
      <c r="B58" s="137" t="s">
        <v>603</v>
      </c>
      <c r="C58" s="171" t="s">
        <v>83</v>
      </c>
      <c r="D58" s="171" t="s">
        <v>83</v>
      </c>
      <c r="E58" s="171"/>
      <c r="F58" s="171" t="s">
        <v>83</v>
      </c>
      <c r="G58" s="137"/>
    </row>
    <row r="59" spans="1:7" x14ac:dyDescent="0.25">
      <c r="A59" s="137" t="s">
        <v>604</v>
      </c>
      <c r="B59" s="137" t="s">
        <v>605</v>
      </c>
      <c r="C59" s="171" t="s">
        <v>83</v>
      </c>
      <c r="D59" s="171" t="s">
        <v>83</v>
      </c>
      <c r="E59" s="171"/>
      <c r="F59" s="171" t="s">
        <v>83</v>
      </c>
      <c r="G59" s="137"/>
    </row>
    <row r="60" spans="1:7" x14ac:dyDescent="0.25">
      <c r="A60" s="137" t="s">
        <v>606</v>
      </c>
      <c r="B60" s="137" t="s">
        <v>3</v>
      </c>
      <c r="C60" s="171" t="s">
        <v>83</v>
      </c>
      <c r="D60" s="171" t="s">
        <v>83</v>
      </c>
      <c r="E60" s="171"/>
      <c r="F60" s="171" t="s">
        <v>83</v>
      </c>
      <c r="G60" s="137"/>
    </row>
    <row r="61" spans="1:7" x14ac:dyDescent="0.25">
      <c r="A61" s="137" t="s">
        <v>607</v>
      </c>
      <c r="B61" s="137" t="s">
        <v>608</v>
      </c>
      <c r="C61" s="171" t="s">
        <v>83</v>
      </c>
      <c r="D61" s="171" t="s">
        <v>83</v>
      </c>
      <c r="E61" s="171"/>
      <c r="F61" s="171" t="s">
        <v>83</v>
      </c>
      <c r="G61" s="137"/>
    </row>
    <row r="62" spans="1:7" x14ac:dyDescent="0.25">
      <c r="A62" s="137" t="s">
        <v>609</v>
      </c>
      <c r="B62" s="137" t="s">
        <v>610</v>
      </c>
      <c r="C62" s="171" t="s">
        <v>83</v>
      </c>
      <c r="D62" s="171" t="s">
        <v>83</v>
      </c>
      <c r="E62" s="171"/>
      <c r="F62" s="171" t="s">
        <v>83</v>
      </c>
      <c r="G62" s="137"/>
    </row>
    <row r="63" spans="1:7" x14ac:dyDescent="0.25">
      <c r="A63" s="137" t="s">
        <v>611</v>
      </c>
      <c r="B63" s="137" t="s">
        <v>612</v>
      </c>
      <c r="C63" s="171" t="s">
        <v>83</v>
      </c>
      <c r="D63" s="171" t="s">
        <v>83</v>
      </c>
      <c r="E63" s="171"/>
      <c r="F63" s="171" t="s">
        <v>83</v>
      </c>
      <c r="G63" s="137"/>
    </row>
    <row r="64" spans="1:7" x14ac:dyDescent="0.25">
      <c r="A64" s="137" t="s">
        <v>613</v>
      </c>
      <c r="B64" s="137" t="s">
        <v>614</v>
      </c>
      <c r="C64" s="171" t="s">
        <v>83</v>
      </c>
      <c r="D64" s="171" t="s">
        <v>83</v>
      </c>
      <c r="E64" s="171"/>
      <c r="F64" s="171" t="s">
        <v>83</v>
      </c>
      <c r="G64" s="137"/>
    </row>
    <row r="65" spans="1:7" x14ac:dyDescent="0.25">
      <c r="A65" s="137" t="s">
        <v>615</v>
      </c>
      <c r="B65" s="137" t="s">
        <v>616</v>
      </c>
      <c r="C65" s="171" t="s">
        <v>83</v>
      </c>
      <c r="D65" s="171" t="s">
        <v>83</v>
      </c>
      <c r="E65" s="171"/>
      <c r="F65" s="171" t="s">
        <v>83</v>
      </c>
      <c r="G65" s="137"/>
    </row>
    <row r="66" spans="1:7" x14ac:dyDescent="0.25">
      <c r="A66" s="137" t="s">
        <v>617</v>
      </c>
      <c r="B66" s="137" t="s">
        <v>618</v>
      </c>
      <c r="C66" s="171" t="s">
        <v>83</v>
      </c>
      <c r="D66" s="171" t="s">
        <v>83</v>
      </c>
      <c r="E66" s="171"/>
      <c r="F66" s="171" t="s">
        <v>83</v>
      </c>
      <c r="G66" s="137"/>
    </row>
    <row r="67" spans="1:7" x14ac:dyDescent="0.25">
      <c r="A67" s="137" t="s">
        <v>619</v>
      </c>
      <c r="B67" s="137" t="s">
        <v>620</v>
      </c>
      <c r="C67" s="171" t="s">
        <v>83</v>
      </c>
      <c r="D67" s="171" t="s">
        <v>83</v>
      </c>
      <c r="E67" s="171"/>
      <c r="F67" s="171" t="s">
        <v>83</v>
      </c>
      <c r="G67" s="137"/>
    </row>
    <row r="68" spans="1:7" x14ac:dyDescent="0.25">
      <c r="A68" s="137" t="s">
        <v>621</v>
      </c>
      <c r="B68" s="137" t="s">
        <v>622</v>
      </c>
      <c r="C68" s="171" t="s">
        <v>83</v>
      </c>
      <c r="D68" s="171" t="s">
        <v>83</v>
      </c>
      <c r="E68" s="171"/>
      <c r="F68" s="171" t="s">
        <v>83</v>
      </c>
      <c r="G68" s="137"/>
    </row>
    <row r="69" spans="1:7" x14ac:dyDescent="0.25">
      <c r="A69" s="137" t="s">
        <v>623</v>
      </c>
      <c r="B69" s="137" t="s">
        <v>624</v>
      </c>
      <c r="C69" s="171" t="s">
        <v>83</v>
      </c>
      <c r="D69" s="171" t="s">
        <v>83</v>
      </c>
      <c r="E69" s="171"/>
      <c r="F69" s="171" t="s">
        <v>83</v>
      </c>
      <c r="G69" s="137"/>
    </row>
    <row r="70" spans="1:7" x14ac:dyDescent="0.25">
      <c r="A70" s="137" t="s">
        <v>625</v>
      </c>
      <c r="B70" s="137" t="s">
        <v>626</v>
      </c>
      <c r="C70" s="171" t="s">
        <v>83</v>
      </c>
      <c r="D70" s="171" t="s">
        <v>83</v>
      </c>
      <c r="E70" s="171"/>
      <c r="F70" s="171" t="s">
        <v>83</v>
      </c>
      <c r="G70" s="137"/>
    </row>
    <row r="71" spans="1:7" x14ac:dyDescent="0.25">
      <c r="A71" s="137" t="s">
        <v>627</v>
      </c>
      <c r="B71" s="137" t="s">
        <v>6</v>
      </c>
      <c r="C71" s="171" t="s">
        <v>83</v>
      </c>
      <c r="D71" s="171" t="s">
        <v>83</v>
      </c>
      <c r="E71" s="171"/>
      <c r="F71" s="171" t="s">
        <v>83</v>
      </c>
      <c r="G71" s="137"/>
    </row>
    <row r="72" spans="1:7" x14ac:dyDescent="0.25">
      <c r="A72" s="137" t="s">
        <v>628</v>
      </c>
      <c r="B72" s="137" t="s">
        <v>629</v>
      </c>
      <c r="C72" s="171" t="s">
        <v>83</v>
      </c>
      <c r="D72" s="171" t="s">
        <v>83</v>
      </c>
      <c r="E72" s="171"/>
      <c r="F72" s="171" t="s">
        <v>83</v>
      </c>
      <c r="G72" s="137"/>
    </row>
    <row r="73" spans="1:7" x14ac:dyDescent="0.25">
      <c r="A73" s="137" t="s">
        <v>630</v>
      </c>
      <c r="B73" s="157" t="s">
        <v>318</v>
      </c>
      <c r="C73" s="170">
        <f>SUM(C74:C76)</f>
        <v>0</v>
      </c>
      <c r="D73" s="170">
        <f>SUM(D74:D76)</f>
        <v>0</v>
      </c>
      <c r="E73" s="171"/>
      <c r="F73" s="170">
        <f>SUM(F74:F76)</f>
        <v>0</v>
      </c>
      <c r="G73" s="137"/>
    </row>
    <row r="74" spans="1:7" x14ac:dyDescent="0.25">
      <c r="A74" s="137" t="s">
        <v>631</v>
      </c>
      <c r="B74" s="137" t="s">
        <v>632</v>
      </c>
      <c r="C74" s="171" t="s">
        <v>83</v>
      </c>
      <c r="D74" s="171" t="s">
        <v>83</v>
      </c>
      <c r="E74" s="171"/>
      <c r="F74" s="171" t="s">
        <v>83</v>
      </c>
      <c r="G74" s="137"/>
    </row>
    <row r="75" spans="1:7" x14ac:dyDescent="0.25">
      <c r="A75" s="137" t="s">
        <v>633</v>
      </c>
      <c r="B75" s="137" t="s">
        <v>634</v>
      </c>
      <c r="C75" s="171" t="s">
        <v>83</v>
      </c>
      <c r="D75" s="171" t="s">
        <v>83</v>
      </c>
      <c r="E75" s="171"/>
      <c r="F75" s="171" t="s">
        <v>83</v>
      </c>
      <c r="G75" s="137"/>
    </row>
    <row r="76" spans="1:7" x14ac:dyDescent="0.25">
      <c r="A76" s="137" t="s">
        <v>1585</v>
      </c>
      <c r="B76" s="137" t="s">
        <v>2</v>
      </c>
      <c r="C76" s="171" t="s">
        <v>83</v>
      </c>
      <c r="D76" s="171" t="s">
        <v>83</v>
      </c>
      <c r="E76" s="171"/>
      <c r="F76" s="171" t="s">
        <v>83</v>
      </c>
      <c r="G76" s="137"/>
    </row>
    <row r="77" spans="1:7" x14ac:dyDescent="0.25">
      <c r="A77" s="137" t="s">
        <v>635</v>
      </c>
      <c r="B77" s="157" t="s">
        <v>146</v>
      </c>
      <c r="C77" s="170">
        <f>SUM(C78:C87)</f>
        <v>0</v>
      </c>
      <c r="D77" s="170">
        <f>SUM(D78:D87)</f>
        <v>0</v>
      </c>
      <c r="E77" s="171"/>
      <c r="F77" s="170">
        <f>SUM(F78:F87)</f>
        <v>0</v>
      </c>
      <c r="G77" s="137"/>
    </row>
    <row r="78" spans="1:7" x14ac:dyDescent="0.25">
      <c r="A78" s="137" t="s">
        <v>636</v>
      </c>
      <c r="B78" s="158" t="s">
        <v>320</v>
      </c>
      <c r="C78" s="171" t="s">
        <v>83</v>
      </c>
      <c r="D78" s="171" t="s">
        <v>83</v>
      </c>
      <c r="E78" s="171"/>
      <c r="F78" s="171" t="s">
        <v>83</v>
      </c>
      <c r="G78" s="137"/>
    </row>
    <row r="79" spans="1:7" x14ac:dyDescent="0.25">
      <c r="A79" s="137" t="s">
        <v>637</v>
      </c>
      <c r="B79" s="158" t="s">
        <v>322</v>
      </c>
      <c r="C79" s="171" t="s">
        <v>83</v>
      </c>
      <c r="D79" s="171" t="s">
        <v>83</v>
      </c>
      <c r="E79" s="171"/>
      <c r="F79" s="171" t="s">
        <v>83</v>
      </c>
      <c r="G79" s="137"/>
    </row>
    <row r="80" spans="1:7" x14ac:dyDescent="0.25">
      <c r="A80" s="137" t="s">
        <v>638</v>
      </c>
      <c r="B80" s="158" t="s">
        <v>324</v>
      </c>
      <c r="C80" s="171" t="s">
        <v>83</v>
      </c>
      <c r="D80" s="171" t="s">
        <v>83</v>
      </c>
      <c r="E80" s="171"/>
      <c r="F80" s="171" t="s">
        <v>83</v>
      </c>
      <c r="G80" s="137"/>
    </row>
    <row r="81" spans="1:7" x14ac:dyDescent="0.25">
      <c r="A81" s="137" t="s">
        <v>639</v>
      </c>
      <c r="B81" s="158" t="s">
        <v>12</v>
      </c>
      <c r="C81" s="171" t="s">
        <v>83</v>
      </c>
      <c r="D81" s="171" t="s">
        <v>83</v>
      </c>
      <c r="E81" s="171"/>
      <c r="F81" s="171" t="s">
        <v>83</v>
      </c>
      <c r="G81" s="137"/>
    </row>
    <row r="82" spans="1:7" x14ac:dyDescent="0.25">
      <c r="A82" s="137" t="s">
        <v>640</v>
      </c>
      <c r="B82" s="158" t="s">
        <v>327</v>
      </c>
      <c r="C82" s="171" t="s">
        <v>83</v>
      </c>
      <c r="D82" s="171" t="s">
        <v>83</v>
      </c>
      <c r="E82" s="171"/>
      <c r="F82" s="171" t="s">
        <v>83</v>
      </c>
      <c r="G82" s="137"/>
    </row>
    <row r="83" spans="1:7" x14ac:dyDescent="0.25">
      <c r="A83" s="137" t="s">
        <v>641</v>
      </c>
      <c r="B83" s="158" t="s">
        <v>329</v>
      </c>
      <c r="C83" s="171" t="s">
        <v>83</v>
      </c>
      <c r="D83" s="171" t="s">
        <v>83</v>
      </c>
      <c r="E83" s="171"/>
      <c r="F83" s="171" t="s">
        <v>83</v>
      </c>
      <c r="G83" s="137"/>
    </row>
    <row r="84" spans="1:7" x14ac:dyDescent="0.25">
      <c r="A84" s="137" t="s">
        <v>642</v>
      </c>
      <c r="B84" s="158" t="s">
        <v>331</v>
      </c>
      <c r="C84" s="171" t="s">
        <v>83</v>
      </c>
      <c r="D84" s="171" t="s">
        <v>83</v>
      </c>
      <c r="E84" s="171"/>
      <c r="F84" s="171" t="s">
        <v>83</v>
      </c>
      <c r="G84" s="137"/>
    </row>
    <row r="85" spans="1:7" x14ac:dyDescent="0.25">
      <c r="A85" s="137" t="s">
        <v>643</v>
      </c>
      <c r="B85" s="158" t="s">
        <v>333</v>
      </c>
      <c r="C85" s="171" t="s">
        <v>83</v>
      </c>
      <c r="D85" s="171" t="s">
        <v>83</v>
      </c>
      <c r="E85" s="171"/>
      <c r="F85" s="171" t="s">
        <v>83</v>
      </c>
      <c r="G85" s="137"/>
    </row>
    <row r="86" spans="1:7" x14ac:dyDescent="0.25">
      <c r="A86" s="137" t="s">
        <v>644</v>
      </c>
      <c r="B86" s="158" t="s">
        <v>335</v>
      </c>
      <c r="C86" s="171" t="s">
        <v>83</v>
      </c>
      <c r="D86" s="171" t="s">
        <v>83</v>
      </c>
      <c r="E86" s="171"/>
      <c r="F86" s="171" t="s">
        <v>83</v>
      </c>
      <c r="G86" s="137"/>
    </row>
    <row r="87" spans="1:7" x14ac:dyDescent="0.25">
      <c r="A87" s="137" t="s">
        <v>645</v>
      </c>
      <c r="B87" s="158" t="s">
        <v>146</v>
      </c>
      <c r="C87" s="171" t="s">
        <v>83</v>
      </c>
      <c r="D87" s="171" t="s">
        <v>83</v>
      </c>
      <c r="E87" s="171"/>
      <c r="F87" s="171" t="s">
        <v>83</v>
      </c>
      <c r="G87" s="137"/>
    </row>
    <row r="88" spans="1:7" outlineLevel="1" x14ac:dyDescent="0.25">
      <c r="A88" s="137" t="s">
        <v>646</v>
      </c>
      <c r="B88" s="154" t="s">
        <v>150</v>
      </c>
      <c r="C88" s="171"/>
      <c r="D88" s="171"/>
      <c r="E88" s="171"/>
      <c r="F88" s="171"/>
      <c r="G88" s="137"/>
    </row>
    <row r="89" spans="1:7" outlineLevel="1" x14ac:dyDescent="0.25">
      <c r="A89" s="137" t="s">
        <v>647</v>
      </c>
      <c r="B89" s="154" t="s">
        <v>150</v>
      </c>
      <c r="C89" s="171"/>
      <c r="D89" s="171"/>
      <c r="E89" s="171"/>
      <c r="F89" s="171"/>
      <c r="G89" s="137"/>
    </row>
    <row r="90" spans="1:7" outlineLevel="1" x14ac:dyDescent="0.25">
      <c r="A90" s="137" t="s">
        <v>648</v>
      </c>
      <c r="B90" s="154" t="s">
        <v>150</v>
      </c>
      <c r="C90" s="171"/>
      <c r="D90" s="171"/>
      <c r="E90" s="171"/>
      <c r="F90" s="171"/>
      <c r="G90" s="137"/>
    </row>
    <row r="91" spans="1:7" outlineLevel="1" x14ac:dyDescent="0.25">
      <c r="A91" s="137" t="s">
        <v>649</v>
      </c>
      <c r="B91" s="154" t="s">
        <v>150</v>
      </c>
      <c r="C91" s="171"/>
      <c r="D91" s="171"/>
      <c r="E91" s="171"/>
      <c r="F91" s="171"/>
      <c r="G91" s="137"/>
    </row>
    <row r="92" spans="1:7" outlineLevel="1" x14ac:dyDescent="0.25">
      <c r="A92" s="137" t="s">
        <v>650</v>
      </c>
      <c r="B92" s="154" t="s">
        <v>150</v>
      </c>
      <c r="C92" s="171"/>
      <c r="D92" s="171"/>
      <c r="E92" s="171"/>
      <c r="F92" s="171"/>
      <c r="G92" s="137"/>
    </row>
    <row r="93" spans="1:7" outlineLevel="1" x14ac:dyDescent="0.25">
      <c r="A93" s="137" t="s">
        <v>651</v>
      </c>
      <c r="B93" s="154" t="s">
        <v>150</v>
      </c>
      <c r="C93" s="171"/>
      <c r="D93" s="171"/>
      <c r="E93" s="171"/>
      <c r="F93" s="171"/>
      <c r="G93" s="137"/>
    </row>
    <row r="94" spans="1:7" outlineLevel="1" x14ac:dyDescent="0.25">
      <c r="A94" s="137" t="s">
        <v>652</v>
      </c>
      <c r="B94" s="154" t="s">
        <v>150</v>
      </c>
      <c r="C94" s="171"/>
      <c r="D94" s="171"/>
      <c r="E94" s="171"/>
      <c r="F94" s="171"/>
      <c r="G94" s="137"/>
    </row>
    <row r="95" spans="1:7" outlineLevel="1" x14ac:dyDescent="0.25">
      <c r="A95" s="137" t="s">
        <v>653</v>
      </c>
      <c r="B95" s="154" t="s">
        <v>150</v>
      </c>
      <c r="C95" s="171"/>
      <c r="D95" s="171"/>
      <c r="E95" s="171"/>
      <c r="F95" s="171"/>
      <c r="G95" s="137"/>
    </row>
    <row r="96" spans="1:7" outlineLevel="1" x14ac:dyDescent="0.25">
      <c r="A96" s="137" t="s">
        <v>654</v>
      </c>
      <c r="B96" s="154" t="s">
        <v>150</v>
      </c>
      <c r="C96" s="171"/>
      <c r="D96" s="171"/>
      <c r="E96" s="171"/>
      <c r="F96" s="171"/>
      <c r="G96" s="137"/>
    </row>
    <row r="97" spans="1:7" outlineLevel="1" x14ac:dyDescent="0.25">
      <c r="A97" s="137" t="s">
        <v>655</v>
      </c>
      <c r="B97" s="154" t="s">
        <v>150</v>
      </c>
      <c r="C97" s="171"/>
      <c r="D97" s="171"/>
      <c r="E97" s="171"/>
      <c r="F97" s="171"/>
      <c r="G97" s="137"/>
    </row>
    <row r="98" spans="1:7" ht="15" customHeight="1" x14ac:dyDescent="0.25">
      <c r="A98" s="148"/>
      <c r="B98" s="186" t="s">
        <v>1596</v>
      </c>
      <c r="C98" s="148" t="s">
        <v>563</v>
      </c>
      <c r="D98" s="148" t="s">
        <v>564</v>
      </c>
      <c r="E98" s="155"/>
      <c r="F98" s="150" t="s">
        <v>531</v>
      </c>
      <c r="G98" s="150"/>
    </row>
    <row r="99" spans="1:7" x14ac:dyDescent="0.25">
      <c r="A99" s="137" t="s">
        <v>656</v>
      </c>
      <c r="B99" s="158" t="s">
        <v>657</v>
      </c>
      <c r="C99" s="171" t="s">
        <v>83</v>
      </c>
      <c r="D99" s="171" t="s">
        <v>83</v>
      </c>
      <c r="E99" s="171"/>
      <c r="F99" s="171" t="s">
        <v>83</v>
      </c>
      <c r="G99" s="137"/>
    </row>
    <row r="100" spans="1:7" x14ac:dyDescent="0.25">
      <c r="A100" s="137" t="s">
        <v>658</v>
      </c>
      <c r="B100" s="158" t="s">
        <v>657</v>
      </c>
      <c r="C100" s="171" t="s">
        <v>83</v>
      </c>
      <c r="D100" s="171" t="s">
        <v>83</v>
      </c>
      <c r="E100" s="171"/>
      <c r="F100" s="171" t="s">
        <v>83</v>
      </c>
      <c r="G100" s="137"/>
    </row>
    <row r="101" spans="1:7" x14ac:dyDescent="0.25">
      <c r="A101" s="137" t="s">
        <v>659</v>
      </c>
      <c r="B101" s="158" t="s">
        <v>657</v>
      </c>
      <c r="C101" s="171" t="s">
        <v>83</v>
      </c>
      <c r="D101" s="171" t="s">
        <v>83</v>
      </c>
      <c r="E101" s="171"/>
      <c r="F101" s="171" t="s">
        <v>83</v>
      </c>
      <c r="G101" s="137"/>
    </row>
    <row r="102" spans="1:7" x14ac:dyDescent="0.25">
      <c r="A102" s="137" t="s">
        <v>660</v>
      </c>
      <c r="B102" s="158" t="s">
        <v>657</v>
      </c>
      <c r="C102" s="171" t="s">
        <v>83</v>
      </c>
      <c r="D102" s="171" t="s">
        <v>83</v>
      </c>
      <c r="E102" s="171"/>
      <c r="F102" s="171" t="s">
        <v>83</v>
      </c>
      <c r="G102" s="137"/>
    </row>
    <row r="103" spans="1:7" x14ac:dyDescent="0.25">
      <c r="A103" s="137" t="s">
        <v>661</v>
      </c>
      <c r="B103" s="158" t="s">
        <v>657</v>
      </c>
      <c r="C103" s="171" t="s">
        <v>83</v>
      </c>
      <c r="D103" s="171" t="s">
        <v>83</v>
      </c>
      <c r="E103" s="171"/>
      <c r="F103" s="171" t="s">
        <v>83</v>
      </c>
      <c r="G103" s="137"/>
    </row>
    <row r="104" spans="1:7" x14ac:dyDescent="0.25">
      <c r="A104" s="137" t="s">
        <v>662</v>
      </c>
      <c r="B104" s="158" t="s">
        <v>657</v>
      </c>
      <c r="C104" s="171" t="s">
        <v>83</v>
      </c>
      <c r="D104" s="171" t="s">
        <v>83</v>
      </c>
      <c r="E104" s="171"/>
      <c r="F104" s="171" t="s">
        <v>83</v>
      </c>
      <c r="G104" s="137"/>
    </row>
    <row r="105" spans="1:7" x14ac:dyDescent="0.25">
      <c r="A105" s="137" t="s">
        <v>663</v>
      </c>
      <c r="B105" s="158" t="s">
        <v>657</v>
      </c>
      <c r="C105" s="171" t="s">
        <v>83</v>
      </c>
      <c r="D105" s="171" t="s">
        <v>83</v>
      </c>
      <c r="E105" s="171"/>
      <c r="F105" s="171" t="s">
        <v>83</v>
      </c>
      <c r="G105" s="137"/>
    </row>
    <row r="106" spans="1:7" x14ac:dyDescent="0.25">
      <c r="A106" s="137" t="s">
        <v>664</v>
      </c>
      <c r="B106" s="158" t="s">
        <v>657</v>
      </c>
      <c r="C106" s="171" t="s">
        <v>83</v>
      </c>
      <c r="D106" s="171" t="s">
        <v>83</v>
      </c>
      <c r="E106" s="171"/>
      <c r="F106" s="171" t="s">
        <v>83</v>
      </c>
      <c r="G106" s="137"/>
    </row>
    <row r="107" spans="1:7" x14ac:dyDescent="0.25">
      <c r="A107" s="137" t="s">
        <v>665</v>
      </c>
      <c r="B107" s="158" t="s">
        <v>657</v>
      </c>
      <c r="C107" s="171" t="s">
        <v>83</v>
      </c>
      <c r="D107" s="171" t="s">
        <v>83</v>
      </c>
      <c r="E107" s="171"/>
      <c r="F107" s="171" t="s">
        <v>83</v>
      </c>
      <c r="G107" s="137"/>
    </row>
    <row r="108" spans="1:7" x14ac:dyDescent="0.25">
      <c r="A108" s="137" t="s">
        <v>666</v>
      </c>
      <c r="B108" s="158" t="s">
        <v>657</v>
      </c>
      <c r="C108" s="171" t="s">
        <v>83</v>
      </c>
      <c r="D108" s="171" t="s">
        <v>83</v>
      </c>
      <c r="E108" s="171"/>
      <c r="F108" s="171" t="s">
        <v>83</v>
      </c>
      <c r="G108" s="137"/>
    </row>
    <row r="109" spans="1:7" x14ac:dyDescent="0.25">
      <c r="A109" s="137" t="s">
        <v>667</v>
      </c>
      <c r="B109" s="158" t="s">
        <v>657</v>
      </c>
      <c r="C109" s="171" t="s">
        <v>83</v>
      </c>
      <c r="D109" s="171" t="s">
        <v>83</v>
      </c>
      <c r="E109" s="171"/>
      <c r="F109" s="171" t="s">
        <v>83</v>
      </c>
      <c r="G109" s="137"/>
    </row>
    <row r="110" spans="1:7" x14ac:dyDescent="0.25">
      <c r="A110" s="137" t="s">
        <v>668</v>
      </c>
      <c r="B110" s="158" t="s">
        <v>657</v>
      </c>
      <c r="C110" s="171" t="s">
        <v>83</v>
      </c>
      <c r="D110" s="171" t="s">
        <v>83</v>
      </c>
      <c r="E110" s="171"/>
      <c r="F110" s="171" t="s">
        <v>83</v>
      </c>
      <c r="G110" s="137"/>
    </row>
    <row r="111" spans="1:7" x14ac:dyDescent="0.25">
      <c r="A111" s="137" t="s">
        <v>669</v>
      </c>
      <c r="B111" s="158" t="s">
        <v>657</v>
      </c>
      <c r="C111" s="171" t="s">
        <v>83</v>
      </c>
      <c r="D111" s="171" t="s">
        <v>83</v>
      </c>
      <c r="E111" s="171"/>
      <c r="F111" s="171" t="s">
        <v>83</v>
      </c>
      <c r="G111" s="137"/>
    </row>
    <row r="112" spans="1:7" x14ac:dyDescent="0.25">
      <c r="A112" s="137" t="s">
        <v>670</v>
      </c>
      <c r="B112" s="158" t="s">
        <v>657</v>
      </c>
      <c r="C112" s="171" t="s">
        <v>83</v>
      </c>
      <c r="D112" s="171" t="s">
        <v>83</v>
      </c>
      <c r="E112" s="171"/>
      <c r="F112" s="171" t="s">
        <v>83</v>
      </c>
      <c r="G112" s="137"/>
    </row>
    <row r="113" spans="1:7" x14ac:dyDescent="0.25">
      <c r="A113" s="137" t="s">
        <v>671</v>
      </c>
      <c r="B113" s="158" t="s">
        <v>657</v>
      </c>
      <c r="C113" s="171" t="s">
        <v>83</v>
      </c>
      <c r="D113" s="171" t="s">
        <v>83</v>
      </c>
      <c r="E113" s="171"/>
      <c r="F113" s="171" t="s">
        <v>83</v>
      </c>
      <c r="G113" s="137"/>
    </row>
    <row r="114" spans="1:7" x14ac:dyDescent="0.25">
      <c r="A114" s="137" t="s">
        <v>672</v>
      </c>
      <c r="B114" s="158" t="s">
        <v>657</v>
      </c>
      <c r="C114" s="171" t="s">
        <v>83</v>
      </c>
      <c r="D114" s="171" t="s">
        <v>83</v>
      </c>
      <c r="E114" s="171"/>
      <c r="F114" s="171" t="s">
        <v>83</v>
      </c>
      <c r="G114" s="137"/>
    </row>
    <row r="115" spans="1:7" x14ac:dyDescent="0.25">
      <c r="A115" s="137" t="s">
        <v>673</v>
      </c>
      <c r="B115" s="158" t="s">
        <v>657</v>
      </c>
      <c r="C115" s="171" t="s">
        <v>83</v>
      </c>
      <c r="D115" s="171" t="s">
        <v>83</v>
      </c>
      <c r="E115" s="171"/>
      <c r="F115" s="171" t="s">
        <v>83</v>
      </c>
      <c r="G115" s="137"/>
    </row>
    <row r="116" spans="1:7" x14ac:dyDescent="0.25">
      <c r="A116" s="137" t="s">
        <v>674</v>
      </c>
      <c r="B116" s="158" t="s">
        <v>657</v>
      </c>
      <c r="C116" s="171" t="s">
        <v>83</v>
      </c>
      <c r="D116" s="171" t="s">
        <v>83</v>
      </c>
      <c r="E116" s="171"/>
      <c r="F116" s="171" t="s">
        <v>83</v>
      </c>
      <c r="G116" s="137"/>
    </row>
    <row r="117" spans="1:7" x14ac:dyDescent="0.25">
      <c r="A117" s="137" t="s">
        <v>675</v>
      </c>
      <c r="B117" s="158" t="s">
        <v>657</v>
      </c>
      <c r="C117" s="171" t="s">
        <v>83</v>
      </c>
      <c r="D117" s="171" t="s">
        <v>83</v>
      </c>
      <c r="E117" s="171"/>
      <c r="F117" s="171" t="s">
        <v>83</v>
      </c>
      <c r="G117" s="137"/>
    </row>
    <row r="118" spans="1:7" x14ac:dyDescent="0.25">
      <c r="A118" s="137" t="s">
        <v>676</v>
      </c>
      <c r="B118" s="158" t="s">
        <v>657</v>
      </c>
      <c r="C118" s="171" t="s">
        <v>83</v>
      </c>
      <c r="D118" s="171" t="s">
        <v>83</v>
      </c>
      <c r="E118" s="171"/>
      <c r="F118" s="171" t="s">
        <v>83</v>
      </c>
      <c r="G118" s="137"/>
    </row>
    <row r="119" spans="1:7" x14ac:dyDescent="0.25">
      <c r="A119" s="137" t="s">
        <v>677</v>
      </c>
      <c r="B119" s="158" t="s">
        <v>657</v>
      </c>
      <c r="C119" s="171" t="s">
        <v>83</v>
      </c>
      <c r="D119" s="171" t="s">
        <v>83</v>
      </c>
      <c r="E119" s="171"/>
      <c r="F119" s="171" t="s">
        <v>83</v>
      </c>
      <c r="G119" s="137"/>
    </row>
    <row r="120" spans="1:7" x14ac:dyDescent="0.25">
      <c r="A120" s="137" t="s">
        <v>678</v>
      </c>
      <c r="B120" s="158" t="s">
        <v>657</v>
      </c>
      <c r="C120" s="171" t="s">
        <v>83</v>
      </c>
      <c r="D120" s="171" t="s">
        <v>83</v>
      </c>
      <c r="E120" s="171"/>
      <c r="F120" s="171" t="s">
        <v>83</v>
      </c>
      <c r="G120" s="137"/>
    </row>
    <row r="121" spans="1:7" x14ac:dyDescent="0.25">
      <c r="A121" s="137" t="s">
        <v>679</v>
      </c>
      <c r="B121" s="158" t="s">
        <v>657</v>
      </c>
      <c r="C121" s="171" t="s">
        <v>83</v>
      </c>
      <c r="D121" s="171" t="s">
        <v>83</v>
      </c>
      <c r="E121" s="171"/>
      <c r="F121" s="171" t="s">
        <v>83</v>
      </c>
      <c r="G121" s="137"/>
    </row>
    <row r="122" spans="1:7" x14ac:dyDescent="0.25">
      <c r="A122" s="137" t="s">
        <v>680</v>
      </c>
      <c r="B122" s="158" t="s">
        <v>657</v>
      </c>
      <c r="C122" s="171" t="s">
        <v>83</v>
      </c>
      <c r="D122" s="171" t="s">
        <v>83</v>
      </c>
      <c r="E122" s="171"/>
      <c r="F122" s="171" t="s">
        <v>83</v>
      </c>
      <c r="G122" s="137"/>
    </row>
    <row r="123" spans="1:7" x14ac:dyDescent="0.25">
      <c r="A123" s="137" t="s">
        <v>681</v>
      </c>
      <c r="B123" s="158" t="s">
        <v>657</v>
      </c>
      <c r="C123" s="171" t="s">
        <v>83</v>
      </c>
      <c r="D123" s="171" t="s">
        <v>83</v>
      </c>
      <c r="E123" s="171"/>
      <c r="F123" s="171" t="s">
        <v>83</v>
      </c>
      <c r="G123" s="137"/>
    </row>
    <row r="124" spans="1:7" x14ac:dyDescent="0.25">
      <c r="A124" s="137" t="s">
        <v>682</v>
      </c>
      <c r="B124" s="158" t="s">
        <v>657</v>
      </c>
      <c r="C124" s="171" t="s">
        <v>83</v>
      </c>
      <c r="D124" s="171" t="s">
        <v>83</v>
      </c>
      <c r="E124" s="171"/>
      <c r="F124" s="171" t="s">
        <v>83</v>
      </c>
      <c r="G124" s="137"/>
    </row>
    <row r="125" spans="1:7" x14ac:dyDescent="0.25">
      <c r="A125" s="137" t="s">
        <v>683</v>
      </c>
      <c r="B125" s="158" t="s">
        <v>657</v>
      </c>
      <c r="C125" s="171" t="s">
        <v>83</v>
      </c>
      <c r="D125" s="171" t="s">
        <v>83</v>
      </c>
      <c r="E125" s="171"/>
      <c r="F125" s="171" t="s">
        <v>83</v>
      </c>
      <c r="G125" s="137"/>
    </row>
    <row r="126" spans="1:7" x14ac:dyDescent="0.25">
      <c r="A126" s="137" t="s">
        <v>684</v>
      </c>
      <c r="B126" s="158" t="s">
        <v>657</v>
      </c>
      <c r="C126" s="171" t="s">
        <v>83</v>
      </c>
      <c r="D126" s="171" t="s">
        <v>83</v>
      </c>
      <c r="E126" s="171"/>
      <c r="F126" s="171" t="s">
        <v>83</v>
      </c>
      <c r="G126" s="137"/>
    </row>
    <row r="127" spans="1:7" x14ac:dyDescent="0.25">
      <c r="A127" s="137" t="s">
        <v>685</v>
      </c>
      <c r="B127" s="158" t="s">
        <v>657</v>
      </c>
      <c r="C127" s="171" t="s">
        <v>83</v>
      </c>
      <c r="D127" s="171" t="s">
        <v>83</v>
      </c>
      <c r="E127" s="171"/>
      <c r="F127" s="171" t="s">
        <v>83</v>
      </c>
      <c r="G127" s="137"/>
    </row>
    <row r="128" spans="1:7" x14ac:dyDescent="0.25">
      <c r="A128" s="137" t="s">
        <v>686</v>
      </c>
      <c r="B128" s="158" t="s">
        <v>657</v>
      </c>
      <c r="C128" s="171" t="s">
        <v>83</v>
      </c>
      <c r="D128" s="171" t="s">
        <v>83</v>
      </c>
      <c r="E128" s="171"/>
      <c r="F128" s="171" t="s">
        <v>83</v>
      </c>
      <c r="G128" s="137"/>
    </row>
    <row r="129" spans="1:7" x14ac:dyDescent="0.25">
      <c r="A129" s="137" t="s">
        <v>687</v>
      </c>
      <c r="B129" s="158" t="s">
        <v>657</v>
      </c>
      <c r="C129" s="171" t="s">
        <v>83</v>
      </c>
      <c r="D129" s="171" t="s">
        <v>83</v>
      </c>
      <c r="E129" s="171"/>
      <c r="F129" s="171" t="s">
        <v>83</v>
      </c>
      <c r="G129" s="137"/>
    </row>
    <row r="130" spans="1:7" x14ac:dyDescent="0.25">
      <c r="A130" s="137" t="s">
        <v>1559</v>
      </c>
      <c r="B130" s="158" t="s">
        <v>657</v>
      </c>
      <c r="C130" s="171" t="s">
        <v>83</v>
      </c>
      <c r="D130" s="171" t="s">
        <v>83</v>
      </c>
      <c r="E130" s="171"/>
      <c r="F130" s="171" t="s">
        <v>83</v>
      </c>
      <c r="G130" s="137"/>
    </row>
    <row r="131" spans="1:7" x14ac:dyDescent="0.25">
      <c r="A131" s="137" t="s">
        <v>1560</v>
      </c>
      <c r="B131" s="158" t="s">
        <v>657</v>
      </c>
      <c r="C131" s="171" t="s">
        <v>83</v>
      </c>
      <c r="D131" s="171" t="s">
        <v>83</v>
      </c>
      <c r="E131" s="171"/>
      <c r="F131" s="171" t="s">
        <v>83</v>
      </c>
      <c r="G131" s="137"/>
    </row>
    <row r="132" spans="1:7" x14ac:dyDescent="0.25">
      <c r="A132" s="137" t="s">
        <v>1561</v>
      </c>
      <c r="B132" s="158" t="s">
        <v>657</v>
      </c>
      <c r="C132" s="171" t="s">
        <v>83</v>
      </c>
      <c r="D132" s="171" t="s">
        <v>83</v>
      </c>
      <c r="E132" s="171"/>
      <c r="F132" s="171" t="s">
        <v>83</v>
      </c>
      <c r="G132" s="137"/>
    </row>
    <row r="133" spans="1:7" x14ac:dyDescent="0.25">
      <c r="A133" s="137" t="s">
        <v>1562</v>
      </c>
      <c r="B133" s="158" t="s">
        <v>657</v>
      </c>
      <c r="C133" s="171" t="s">
        <v>83</v>
      </c>
      <c r="D133" s="171" t="s">
        <v>83</v>
      </c>
      <c r="E133" s="171"/>
      <c r="F133" s="171" t="s">
        <v>83</v>
      </c>
      <c r="G133" s="137"/>
    </row>
    <row r="134" spans="1:7" x14ac:dyDescent="0.25">
      <c r="A134" s="137" t="s">
        <v>1563</v>
      </c>
      <c r="B134" s="158" t="s">
        <v>657</v>
      </c>
      <c r="C134" s="171" t="s">
        <v>83</v>
      </c>
      <c r="D134" s="171" t="s">
        <v>83</v>
      </c>
      <c r="E134" s="171"/>
      <c r="F134" s="171" t="s">
        <v>83</v>
      </c>
      <c r="G134" s="137"/>
    </row>
    <row r="135" spans="1:7" x14ac:dyDescent="0.25">
      <c r="A135" s="137" t="s">
        <v>1564</v>
      </c>
      <c r="B135" s="158" t="s">
        <v>657</v>
      </c>
      <c r="C135" s="171" t="s">
        <v>83</v>
      </c>
      <c r="D135" s="171" t="s">
        <v>83</v>
      </c>
      <c r="E135" s="171"/>
      <c r="F135" s="171" t="s">
        <v>83</v>
      </c>
      <c r="G135" s="137"/>
    </row>
    <row r="136" spans="1:7" x14ac:dyDescent="0.25">
      <c r="A136" s="137" t="s">
        <v>1565</v>
      </c>
      <c r="B136" s="158" t="s">
        <v>657</v>
      </c>
      <c r="C136" s="171" t="s">
        <v>83</v>
      </c>
      <c r="D136" s="171" t="s">
        <v>83</v>
      </c>
      <c r="E136" s="171"/>
      <c r="F136" s="171" t="s">
        <v>83</v>
      </c>
      <c r="G136" s="137"/>
    </row>
    <row r="137" spans="1:7" x14ac:dyDescent="0.25">
      <c r="A137" s="137" t="s">
        <v>1566</v>
      </c>
      <c r="B137" s="158" t="s">
        <v>657</v>
      </c>
      <c r="C137" s="171" t="s">
        <v>83</v>
      </c>
      <c r="D137" s="171" t="s">
        <v>83</v>
      </c>
      <c r="E137" s="171"/>
      <c r="F137" s="171" t="s">
        <v>83</v>
      </c>
      <c r="G137" s="137"/>
    </row>
    <row r="138" spans="1:7" x14ac:dyDescent="0.25">
      <c r="A138" s="137" t="s">
        <v>1567</v>
      </c>
      <c r="B138" s="158" t="s">
        <v>657</v>
      </c>
      <c r="C138" s="171" t="s">
        <v>83</v>
      </c>
      <c r="D138" s="171" t="s">
        <v>83</v>
      </c>
      <c r="E138" s="171"/>
      <c r="F138" s="171" t="s">
        <v>83</v>
      </c>
      <c r="G138" s="137"/>
    </row>
    <row r="139" spans="1:7" x14ac:dyDescent="0.25">
      <c r="A139" s="137" t="s">
        <v>1568</v>
      </c>
      <c r="B139" s="158" t="s">
        <v>657</v>
      </c>
      <c r="C139" s="171" t="s">
        <v>83</v>
      </c>
      <c r="D139" s="171" t="s">
        <v>83</v>
      </c>
      <c r="E139" s="171"/>
      <c r="F139" s="171" t="s">
        <v>83</v>
      </c>
      <c r="G139" s="137"/>
    </row>
    <row r="140" spans="1:7" x14ac:dyDescent="0.25">
      <c r="A140" s="137" t="s">
        <v>1569</v>
      </c>
      <c r="B140" s="158" t="s">
        <v>657</v>
      </c>
      <c r="C140" s="171" t="s">
        <v>83</v>
      </c>
      <c r="D140" s="171" t="s">
        <v>83</v>
      </c>
      <c r="E140" s="171"/>
      <c r="F140" s="171" t="s">
        <v>83</v>
      </c>
      <c r="G140" s="137"/>
    </row>
    <row r="141" spans="1:7" x14ac:dyDescent="0.25">
      <c r="A141" s="137" t="s">
        <v>1570</v>
      </c>
      <c r="B141" s="158" t="s">
        <v>657</v>
      </c>
      <c r="C141" s="171" t="s">
        <v>83</v>
      </c>
      <c r="D141" s="171" t="s">
        <v>83</v>
      </c>
      <c r="E141" s="171"/>
      <c r="F141" s="171" t="s">
        <v>83</v>
      </c>
      <c r="G141" s="137"/>
    </row>
    <row r="142" spans="1:7" x14ac:dyDescent="0.25">
      <c r="A142" s="137" t="s">
        <v>1571</v>
      </c>
      <c r="B142" s="158" t="s">
        <v>657</v>
      </c>
      <c r="C142" s="171" t="s">
        <v>83</v>
      </c>
      <c r="D142" s="171" t="s">
        <v>83</v>
      </c>
      <c r="E142" s="171"/>
      <c r="F142" s="171" t="s">
        <v>83</v>
      </c>
      <c r="G142" s="137"/>
    </row>
    <row r="143" spans="1:7" x14ac:dyDescent="0.25">
      <c r="A143" s="137" t="s">
        <v>1572</v>
      </c>
      <c r="B143" s="158" t="s">
        <v>657</v>
      </c>
      <c r="C143" s="171" t="s">
        <v>83</v>
      </c>
      <c r="D143" s="171" t="s">
        <v>83</v>
      </c>
      <c r="E143" s="171"/>
      <c r="F143" s="171" t="s">
        <v>83</v>
      </c>
      <c r="G143" s="137"/>
    </row>
    <row r="144" spans="1:7" x14ac:dyDescent="0.25">
      <c r="A144" s="137" t="s">
        <v>1573</v>
      </c>
      <c r="B144" s="158" t="s">
        <v>657</v>
      </c>
      <c r="C144" s="171" t="s">
        <v>83</v>
      </c>
      <c r="D144" s="171" t="s">
        <v>83</v>
      </c>
      <c r="E144" s="171"/>
      <c r="F144" s="171" t="s">
        <v>83</v>
      </c>
      <c r="G144" s="137"/>
    </row>
    <row r="145" spans="1:7" x14ac:dyDescent="0.25">
      <c r="A145" s="137" t="s">
        <v>1574</v>
      </c>
      <c r="B145" s="158" t="s">
        <v>657</v>
      </c>
      <c r="C145" s="171" t="s">
        <v>83</v>
      </c>
      <c r="D145" s="171" t="s">
        <v>83</v>
      </c>
      <c r="E145" s="171"/>
      <c r="F145" s="171" t="s">
        <v>83</v>
      </c>
      <c r="G145" s="137"/>
    </row>
    <row r="146" spans="1:7" x14ac:dyDescent="0.25">
      <c r="A146" s="137" t="s">
        <v>1575</v>
      </c>
      <c r="B146" s="158" t="s">
        <v>657</v>
      </c>
      <c r="C146" s="171" t="s">
        <v>83</v>
      </c>
      <c r="D146" s="171" t="s">
        <v>83</v>
      </c>
      <c r="E146" s="171"/>
      <c r="F146" s="171" t="s">
        <v>83</v>
      </c>
      <c r="G146" s="137"/>
    </row>
    <row r="147" spans="1:7" x14ac:dyDescent="0.25">
      <c r="A147" s="137" t="s">
        <v>1576</v>
      </c>
      <c r="B147" s="158" t="s">
        <v>657</v>
      </c>
      <c r="C147" s="171" t="s">
        <v>83</v>
      </c>
      <c r="D147" s="171" t="s">
        <v>83</v>
      </c>
      <c r="E147" s="171"/>
      <c r="F147" s="171" t="s">
        <v>83</v>
      </c>
      <c r="G147" s="137"/>
    </row>
    <row r="148" spans="1:7" x14ac:dyDescent="0.25">
      <c r="A148" s="137" t="s">
        <v>1577</v>
      </c>
      <c r="B148" s="158" t="s">
        <v>657</v>
      </c>
      <c r="C148" s="171" t="s">
        <v>83</v>
      </c>
      <c r="D148" s="171" t="s">
        <v>83</v>
      </c>
      <c r="E148" s="171"/>
      <c r="F148" s="171" t="s">
        <v>83</v>
      </c>
      <c r="G148" s="137"/>
    </row>
    <row r="149" spans="1:7" ht="15" customHeight="1" x14ac:dyDescent="0.25">
      <c r="A149" s="148"/>
      <c r="B149" s="149" t="s">
        <v>688</v>
      </c>
      <c r="C149" s="148" t="s">
        <v>563</v>
      </c>
      <c r="D149" s="148" t="s">
        <v>564</v>
      </c>
      <c r="E149" s="155"/>
      <c r="F149" s="150" t="s">
        <v>531</v>
      </c>
      <c r="G149" s="150"/>
    </row>
    <row r="150" spans="1:7" x14ac:dyDescent="0.25">
      <c r="A150" s="137" t="s">
        <v>689</v>
      </c>
      <c r="B150" s="137" t="s">
        <v>690</v>
      </c>
      <c r="C150" s="171" t="s">
        <v>83</v>
      </c>
      <c r="D150" s="171" t="s">
        <v>83</v>
      </c>
      <c r="E150" s="172"/>
      <c r="F150" s="171" t="s">
        <v>83</v>
      </c>
    </row>
    <row r="151" spans="1:7" x14ac:dyDescent="0.25">
      <c r="A151" s="137" t="s">
        <v>691</v>
      </c>
      <c r="B151" s="137" t="s">
        <v>692</v>
      </c>
      <c r="C151" s="171" t="s">
        <v>83</v>
      </c>
      <c r="D151" s="171" t="s">
        <v>83</v>
      </c>
      <c r="E151" s="172"/>
      <c r="F151" s="171" t="e">
        <f>1-F150</f>
        <v>#VALUE!</v>
      </c>
    </row>
    <row r="152" spans="1:7" x14ac:dyDescent="0.25">
      <c r="A152" s="137" t="s">
        <v>693</v>
      </c>
      <c r="B152" s="137" t="s">
        <v>146</v>
      </c>
      <c r="C152" s="171" t="s">
        <v>83</v>
      </c>
      <c r="D152" s="171" t="s">
        <v>83</v>
      </c>
      <c r="E152" s="172"/>
      <c r="F152" s="171" t="s">
        <v>83</v>
      </c>
    </row>
    <row r="153" spans="1:7" outlineLevel="1" x14ac:dyDescent="0.25">
      <c r="A153" s="137" t="s">
        <v>694</v>
      </c>
      <c r="C153" s="171"/>
      <c r="D153" s="171"/>
      <c r="E153" s="172"/>
      <c r="F153" s="171"/>
    </row>
    <row r="154" spans="1:7" outlineLevel="1" x14ac:dyDescent="0.25">
      <c r="A154" s="137" t="s">
        <v>695</v>
      </c>
      <c r="C154" s="171"/>
      <c r="D154" s="171"/>
      <c r="E154" s="172"/>
      <c r="F154" s="171"/>
    </row>
    <row r="155" spans="1:7" outlineLevel="1" x14ac:dyDescent="0.25">
      <c r="A155" s="137" t="s">
        <v>696</v>
      </c>
      <c r="C155" s="171"/>
      <c r="D155" s="171"/>
      <c r="E155" s="172"/>
      <c r="F155" s="171"/>
    </row>
    <row r="156" spans="1:7" outlineLevel="1" x14ac:dyDescent="0.25">
      <c r="A156" s="137" t="s">
        <v>697</v>
      </c>
      <c r="C156" s="171"/>
      <c r="D156" s="171"/>
      <c r="E156" s="172"/>
      <c r="F156" s="171"/>
    </row>
    <row r="157" spans="1:7" outlineLevel="1" x14ac:dyDescent="0.25">
      <c r="A157" s="137" t="s">
        <v>698</v>
      </c>
      <c r="C157" s="171"/>
      <c r="D157" s="171"/>
      <c r="E157" s="172"/>
      <c r="F157" s="171"/>
    </row>
    <row r="158" spans="1:7" outlineLevel="1" x14ac:dyDescent="0.25">
      <c r="A158" s="137" t="s">
        <v>699</v>
      </c>
      <c r="C158" s="171"/>
      <c r="D158" s="171"/>
      <c r="E158" s="172"/>
      <c r="F158" s="171"/>
    </row>
    <row r="159" spans="1:7" ht="15" customHeight="1" x14ac:dyDescent="0.25">
      <c r="A159" s="148"/>
      <c r="B159" s="149" t="s">
        <v>700</v>
      </c>
      <c r="C159" s="148" t="s">
        <v>563</v>
      </c>
      <c r="D159" s="148" t="s">
        <v>564</v>
      </c>
      <c r="E159" s="155"/>
      <c r="F159" s="150" t="s">
        <v>531</v>
      </c>
      <c r="G159" s="150"/>
    </row>
    <row r="160" spans="1:7" x14ac:dyDescent="0.25">
      <c r="A160" s="137" t="s">
        <v>701</v>
      </c>
      <c r="B160" s="137" t="s">
        <v>702</v>
      </c>
      <c r="C160" s="171" t="s">
        <v>83</v>
      </c>
      <c r="D160" s="171" t="s">
        <v>83</v>
      </c>
      <c r="E160" s="172"/>
      <c r="F160" s="171" t="s">
        <v>83</v>
      </c>
    </row>
    <row r="161" spans="1:7" x14ac:dyDescent="0.25">
      <c r="A161" s="137" t="s">
        <v>703</v>
      </c>
      <c r="B161" s="137" t="s">
        <v>704</v>
      </c>
      <c r="C161" s="171" t="s">
        <v>83</v>
      </c>
      <c r="D161" s="171" t="s">
        <v>83</v>
      </c>
      <c r="E161" s="172"/>
      <c r="F161" s="171" t="e">
        <f>1-F160</f>
        <v>#VALUE!</v>
      </c>
    </row>
    <row r="162" spans="1:7" x14ac:dyDescent="0.25">
      <c r="A162" s="137" t="s">
        <v>705</v>
      </c>
      <c r="B162" s="137" t="s">
        <v>146</v>
      </c>
      <c r="C162" s="171" t="s">
        <v>83</v>
      </c>
      <c r="D162" s="171" t="s">
        <v>83</v>
      </c>
      <c r="E162" s="172"/>
      <c r="F162" s="171" t="s">
        <v>83</v>
      </c>
    </row>
    <row r="163" spans="1:7" outlineLevel="1" x14ac:dyDescent="0.25">
      <c r="A163" s="137" t="s">
        <v>706</v>
      </c>
      <c r="E163" s="132"/>
    </row>
    <row r="164" spans="1:7" outlineLevel="1" x14ac:dyDescent="0.25">
      <c r="A164" s="137" t="s">
        <v>707</v>
      </c>
      <c r="E164" s="132"/>
    </row>
    <row r="165" spans="1:7" outlineLevel="1" x14ac:dyDescent="0.25">
      <c r="A165" s="137" t="s">
        <v>708</v>
      </c>
      <c r="E165" s="132"/>
    </row>
    <row r="166" spans="1:7" outlineLevel="1" x14ac:dyDescent="0.25">
      <c r="A166" s="137" t="s">
        <v>709</v>
      </c>
      <c r="E166" s="132"/>
    </row>
    <row r="167" spans="1:7" outlineLevel="1" x14ac:dyDescent="0.25">
      <c r="A167" s="137" t="s">
        <v>710</v>
      </c>
      <c r="E167" s="132"/>
    </row>
    <row r="168" spans="1:7" outlineLevel="1" x14ac:dyDescent="0.25">
      <c r="A168" s="137" t="s">
        <v>711</v>
      </c>
      <c r="E168" s="132"/>
    </row>
    <row r="169" spans="1:7" ht="15" customHeight="1" x14ac:dyDescent="0.25">
      <c r="A169" s="148"/>
      <c r="B169" s="149" t="s">
        <v>712</v>
      </c>
      <c r="C169" s="148" t="s">
        <v>563</v>
      </c>
      <c r="D169" s="148" t="s">
        <v>564</v>
      </c>
      <c r="E169" s="155"/>
      <c r="F169" s="150" t="s">
        <v>531</v>
      </c>
      <c r="G169" s="150"/>
    </row>
    <row r="170" spans="1:7" x14ac:dyDescent="0.25">
      <c r="A170" s="137" t="s">
        <v>713</v>
      </c>
      <c r="B170" s="159" t="s">
        <v>714</v>
      </c>
      <c r="C170" s="171" t="s">
        <v>83</v>
      </c>
      <c r="D170" s="171" t="s">
        <v>83</v>
      </c>
      <c r="E170" s="172"/>
      <c r="F170" s="171" t="s">
        <v>83</v>
      </c>
    </row>
    <row r="171" spans="1:7" x14ac:dyDescent="0.25">
      <c r="A171" s="137" t="s">
        <v>715</v>
      </c>
      <c r="B171" s="159" t="s">
        <v>716</v>
      </c>
      <c r="C171" s="171" t="s">
        <v>83</v>
      </c>
      <c r="D171" s="171" t="s">
        <v>83</v>
      </c>
      <c r="E171" s="172"/>
      <c r="F171" s="171" t="s">
        <v>83</v>
      </c>
    </row>
    <row r="172" spans="1:7" x14ac:dyDescent="0.25">
      <c r="A172" s="137" t="s">
        <v>717</v>
      </c>
      <c r="B172" s="159" t="s">
        <v>718</v>
      </c>
      <c r="C172" s="171" t="s">
        <v>83</v>
      </c>
      <c r="D172" s="171" t="s">
        <v>83</v>
      </c>
      <c r="E172" s="171"/>
      <c r="F172" s="171" t="s">
        <v>83</v>
      </c>
    </row>
    <row r="173" spans="1:7" x14ac:dyDescent="0.25">
      <c r="A173" s="137" t="s">
        <v>719</v>
      </c>
      <c r="B173" s="159" t="s">
        <v>720</v>
      </c>
      <c r="C173" s="171" t="s">
        <v>83</v>
      </c>
      <c r="D173" s="171" t="s">
        <v>83</v>
      </c>
      <c r="E173" s="171"/>
      <c r="F173" s="171" t="s">
        <v>83</v>
      </c>
    </row>
    <row r="174" spans="1:7" x14ac:dyDescent="0.25">
      <c r="A174" s="137" t="s">
        <v>721</v>
      </c>
      <c r="B174" s="159" t="s">
        <v>722</v>
      </c>
      <c r="C174" s="171" t="s">
        <v>83</v>
      </c>
      <c r="D174" s="171" t="s">
        <v>83</v>
      </c>
      <c r="E174" s="171"/>
      <c r="F174" s="171" t="s">
        <v>83</v>
      </c>
    </row>
    <row r="175" spans="1:7" outlineLevel="1" x14ac:dyDescent="0.25">
      <c r="A175" s="137" t="s">
        <v>723</v>
      </c>
      <c r="B175" s="156"/>
      <c r="C175" s="171"/>
      <c r="D175" s="171"/>
      <c r="E175" s="171"/>
      <c r="F175" s="171"/>
    </row>
    <row r="176" spans="1:7" outlineLevel="1" x14ac:dyDescent="0.25">
      <c r="A176" s="137" t="s">
        <v>724</v>
      </c>
      <c r="B176" s="156"/>
      <c r="C176" s="171"/>
      <c r="D176" s="171"/>
      <c r="E176" s="171"/>
      <c r="F176" s="171"/>
    </row>
    <row r="177" spans="1:7" outlineLevel="1" x14ac:dyDescent="0.25">
      <c r="A177" s="137" t="s">
        <v>725</v>
      </c>
      <c r="B177" s="159"/>
      <c r="C177" s="171"/>
      <c r="D177" s="171"/>
      <c r="E177" s="171"/>
      <c r="F177" s="171"/>
    </row>
    <row r="178" spans="1:7" outlineLevel="1" x14ac:dyDescent="0.25">
      <c r="A178" s="137" t="s">
        <v>726</v>
      </c>
      <c r="B178" s="159"/>
      <c r="C178" s="171"/>
      <c r="D178" s="171"/>
      <c r="E178" s="171"/>
      <c r="F178" s="171"/>
    </row>
    <row r="179" spans="1:7" ht="15" customHeight="1" x14ac:dyDescent="0.25">
      <c r="A179" s="148"/>
      <c r="B179" s="149" t="s">
        <v>727</v>
      </c>
      <c r="C179" s="148" t="s">
        <v>563</v>
      </c>
      <c r="D179" s="148" t="s">
        <v>564</v>
      </c>
      <c r="E179" s="155"/>
      <c r="F179" s="150" t="s">
        <v>531</v>
      </c>
      <c r="G179" s="150"/>
    </row>
    <row r="180" spans="1:7" x14ac:dyDescent="0.25">
      <c r="A180" s="137" t="s">
        <v>728</v>
      </c>
      <c r="B180" s="137" t="s">
        <v>729</v>
      </c>
      <c r="C180" s="171" t="s">
        <v>83</v>
      </c>
      <c r="D180" s="171" t="s">
        <v>83</v>
      </c>
      <c r="E180" s="172"/>
      <c r="F180" s="171" t="s">
        <v>83</v>
      </c>
    </row>
    <row r="181" spans="1:7" outlineLevel="1" x14ac:dyDescent="0.25">
      <c r="A181" s="137" t="s">
        <v>730</v>
      </c>
      <c r="B181" s="160"/>
      <c r="C181" s="171"/>
      <c r="D181" s="171"/>
      <c r="E181" s="172"/>
      <c r="F181" s="171"/>
    </row>
    <row r="182" spans="1:7" outlineLevel="1" x14ac:dyDescent="0.25">
      <c r="A182" s="137" t="s">
        <v>731</v>
      </c>
      <c r="B182" s="160"/>
      <c r="C182" s="171"/>
      <c r="D182" s="171"/>
      <c r="E182" s="172"/>
      <c r="F182" s="171"/>
    </row>
    <row r="183" spans="1:7" outlineLevel="1" x14ac:dyDescent="0.25">
      <c r="A183" s="137" t="s">
        <v>732</v>
      </c>
      <c r="B183" s="160"/>
      <c r="C183" s="171"/>
      <c r="D183" s="171"/>
      <c r="E183" s="172"/>
      <c r="F183" s="171"/>
    </row>
    <row r="184" spans="1:7" outlineLevel="1" x14ac:dyDescent="0.25">
      <c r="A184" s="137" t="s">
        <v>733</v>
      </c>
      <c r="B184" s="160"/>
      <c r="C184" s="171"/>
      <c r="D184" s="171"/>
      <c r="E184" s="172"/>
      <c r="F184" s="171"/>
    </row>
    <row r="185" spans="1:7" ht="18.75" x14ac:dyDescent="0.25">
      <c r="A185" s="161"/>
      <c r="B185" s="162" t="s">
        <v>528</v>
      </c>
      <c r="C185" s="161"/>
      <c r="D185" s="161"/>
      <c r="E185" s="161"/>
      <c r="F185" s="163"/>
      <c r="G185" s="163"/>
    </row>
    <row r="186" spans="1:7" ht="15" customHeight="1" x14ac:dyDescent="0.25">
      <c r="A186" s="148"/>
      <c r="B186" s="149" t="s">
        <v>734</v>
      </c>
      <c r="C186" s="148" t="s">
        <v>735</v>
      </c>
      <c r="D186" s="148" t="s">
        <v>736</v>
      </c>
      <c r="E186" s="155"/>
      <c r="F186" s="148" t="s">
        <v>563</v>
      </c>
      <c r="G186" s="148" t="s">
        <v>737</v>
      </c>
    </row>
    <row r="187" spans="1:7" x14ac:dyDescent="0.25">
      <c r="A187" s="137" t="s">
        <v>738</v>
      </c>
      <c r="B187" s="158" t="s">
        <v>739</v>
      </c>
      <c r="C187" s="202" t="e">
        <f>C12/D187*1000</f>
        <v>#VALUE!</v>
      </c>
      <c r="D187" s="137" t="str">
        <f>C28</f>
        <v>[For completion]</v>
      </c>
      <c r="E187" s="164"/>
      <c r="F187" s="165"/>
      <c r="G187" s="165"/>
    </row>
    <row r="188" spans="1:7" x14ac:dyDescent="0.25">
      <c r="A188" s="164"/>
      <c r="B188" s="166"/>
      <c r="C188" s="164"/>
      <c r="D188" s="164"/>
      <c r="E188" s="164"/>
      <c r="F188" s="165"/>
      <c r="G188" s="165"/>
    </row>
    <row r="189" spans="1:7" x14ac:dyDescent="0.25">
      <c r="B189" s="158" t="s">
        <v>740</v>
      </c>
      <c r="C189" s="164"/>
      <c r="D189" s="164"/>
      <c r="E189" s="164"/>
      <c r="F189" s="165"/>
      <c r="G189" s="165"/>
    </row>
    <row r="190" spans="1:7" x14ac:dyDescent="0.25">
      <c r="A190" s="137" t="s">
        <v>741</v>
      </c>
      <c r="B190" s="158" t="s">
        <v>2355</v>
      </c>
      <c r="C190" s="202" t="s">
        <v>83</v>
      </c>
      <c r="D190" s="205" t="s">
        <v>83</v>
      </c>
      <c r="E190" s="164"/>
      <c r="F190" s="201" t="str">
        <f>IF($C$214=0,"",IF(C190="[for completion]","",IF(C190="","",C190/$C$214)))</f>
        <v/>
      </c>
      <c r="G190" s="201" t="str">
        <f>IF($D$214=0,"",IF(D190="[for completion]","",IF(D190="","",D190/$D$214)))</f>
        <v/>
      </c>
    </row>
    <row r="191" spans="1:7" x14ac:dyDescent="0.25">
      <c r="A191" s="137" t="s">
        <v>742</v>
      </c>
      <c r="B191" s="158" t="s">
        <v>2356</v>
      </c>
      <c r="C191" s="202" t="s">
        <v>83</v>
      </c>
      <c r="D191" s="205" t="s">
        <v>83</v>
      </c>
      <c r="E191" s="164"/>
      <c r="F191" s="201" t="str">
        <f t="shared" ref="F191:F213" si="1">IF($C$214=0,"",IF(C191="[for completion]","",IF(C191="","",C191/$C$214)))</f>
        <v/>
      </c>
      <c r="G191" s="201" t="str">
        <f t="shared" ref="G191:G213" si="2">IF($D$214=0,"",IF(D191="[for completion]","",IF(D191="","",D191/$D$214)))</f>
        <v/>
      </c>
    </row>
    <row r="192" spans="1:7" x14ac:dyDescent="0.25">
      <c r="A192" s="137" t="s">
        <v>743</v>
      </c>
      <c r="B192" s="158" t="s">
        <v>2357</v>
      </c>
      <c r="C192" s="202" t="s">
        <v>83</v>
      </c>
      <c r="D192" s="205" t="s">
        <v>83</v>
      </c>
      <c r="E192" s="164"/>
      <c r="F192" s="201" t="str">
        <f t="shared" si="1"/>
        <v/>
      </c>
      <c r="G192" s="201" t="str">
        <f t="shared" si="2"/>
        <v/>
      </c>
    </row>
    <row r="193" spans="1:7" x14ac:dyDescent="0.25">
      <c r="A193" s="137" t="s">
        <v>744</v>
      </c>
      <c r="B193" s="158" t="s">
        <v>2358</v>
      </c>
      <c r="C193" s="202" t="s">
        <v>83</v>
      </c>
      <c r="D193" s="205" t="s">
        <v>83</v>
      </c>
      <c r="E193" s="164"/>
      <c r="F193" s="201" t="str">
        <f t="shared" si="1"/>
        <v/>
      </c>
      <c r="G193" s="201" t="str">
        <f t="shared" si="2"/>
        <v/>
      </c>
    </row>
    <row r="194" spans="1:7" x14ac:dyDescent="0.25">
      <c r="A194" s="137" t="s">
        <v>745</v>
      </c>
      <c r="B194" s="158" t="s">
        <v>657</v>
      </c>
      <c r="C194" s="202" t="s">
        <v>83</v>
      </c>
      <c r="D194" s="205" t="s">
        <v>83</v>
      </c>
      <c r="E194" s="164"/>
      <c r="F194" s="201" t="str">
        <f t="shared" si="1"/>
        <v/>
      </c>
      <c r="G194" s="201" t="str">
        <f t="shared" si="2"/>
        <v/>
      </c>
    </row>
    <row r="195" spans="1:7" x14ac:dyDescent="0.25">
      <c r="A195" s="137" t="s">
        <v>746</v>
      </c>
      <c r="B195" s="158" t="s">
        <v>657</v>
      </c>
      <c r="C195" s="202" t="s">
        <v>83</v>
      </c>
      <c r="D195" s="205" t="s">
        <v>83</v>
      </c>
      <c r="E195" s="164"/>
      <c r="F195" s="201" t="str">
        <f t="shared" si="1"/>
        <v/>
      </c>
      <c r="G195" s="201" t="str">
        <f t="shared" si="2"/>
        <v/>
      </c>
    </row>
    <row r="196" spans="1:7" x14ac:dyDescent="0.25">
      <c r="A196" s="137" t="s">
        <v>747</v>
      </c>
      <c r="B196" s="158" t="s">
        <v>657</v>
      </c>
      <c r="C196" s="202" t="s">
        <v>83</v>
      </c>
      <c r="D196" s="205" t="s">
        <v>83</v>
      </c>
      <c r="E196" s="164"/>
      <c r="F196" s="201" t="str">
        <f t="shared" si="1"/>
        <v/>
      </c>
      <c r="G196" s="201" t="str">
        <f t="shared" si="2"/>
        <v/>
      </c>
    </row>
    <row r="197" spans="1:7" x14ac:dyDescent="0.25">
      <c r="A197" s="137" t="s">
        <v>748</v>
      </c>
      <c r="B197" s="158" t="s">
        <v>657</v>
      </c>
      <c r="C197" s="202" t="s">
        <v>83</v>
      </c>
      <c r="D197" s="205" t="s">
        <v>83</v>
      </c>
      <c r="E197" s="164"/>
      <c r="F197" s="201" t="str">
        <f t="shared" si="1"/>
        <v/>
      </c>
      <c r="G197" s="201" t="str">
        <f t="shared" si="2"/>
        <v/>
      </c>
    </row>
    <row r="198" spans="1:7" x14ac:dyDescent="0.25">
      <c r="A198" s="137" t="s">
        <v>749</v>
      </c>
      <c r="B198" s="158" t="s">
        <v>657</v>
      </c>
      <c r="C198" s="202" t="s">
        <v>83</v>
      </c>
      <c r="D198" s="205" t="s">
        <v>83</v>
      </c>
      <c r="E198" s="164"/>
      <c r="F198" s="201" t="str">
        <f t="shared" si="1"/>
        <v/>
      </c>
      <c r="G198" s="201" t="str">
        <f t="shared" si="2"/>
        <v/>
      </c>
    </row>
    <row r="199" spans="1:7" x14ac:dyDescent="0.25">
      <c r="A199" s="137" t="s">
        <v>750</v>
      </c>
      <c r="B199" s="158" t="s">
        <v>657</v>
      </c>
      <c r="C199" s="202" t="s">
        <v>83</v>
      </c>
      <c r="D199" s="205" t="s">
        <v>83</v>
      </c>
      <c r="E199" s="158"/>
      <c r="F199" s="201" t="str">
        <f t="shared" si="1"/>
        <v/>
      </c>
      <c r="G199" s="201" t="str">
        <f t="shared" si="2"/>
        <v/>
      </c>
    </row>
    <row r="200" spans="1:7" x14ac:dyDescent="0.25">
      <c r="A200" s="137" t="s">
        <v>751</v>
      </c>
      <c r="B200" s="158" t="s">
        <v>657</v>
      </c>
      <c r="C200" s="202" t="s">
        <v>83</v>
      </c>
      <c r="D200" s="205" t="s">
        <v>83</v>
      </c>
      <c r="E200" s="158"/>
      <c r="F200" s="201" t="str">
        <f t="shared" si="1"/>
        <v/>
      </c>
      <c r="G200" s="201" t="str">
        <f t="shared" si="2"/>
        <v/>
      </c>
    </row>
    <row r="201" spans="1:7" x14ac:dyDescent="0.25">
      <c r="A201" s="137" t="s">
        <v>752</v>
      </c>
      <c r="B201" s="158" t="s">
        <v>657</v>
      </c>
      <c r="C201" s="202" t="s">
        <v>83</v>
      </c>
      <c r="D201" s="205" t="s">
        <v>83</v>
      </c>
      <c r="E201" s="158"/>
      <c r="F201" s="201" t="str">
        <f t="shared" si="1"/>
        <v/>
      </c>
      <c r="G201" s="201" t="str">
        <f t="shared" si="2"/>
        <v/>
      </c>
    </row>
    <row r="202" spans="1:7" x14ac:dyDescent="0.25">
      <c r="A202" s="137" t="s">
        <v>753</v>
      </c>
      <c r="B202" s="158" t="s">
        <v>657</v>
      </c>
      <c r="C202" s="202" t="s">
        <v>83</v>
      </c>
      <c r="D202" s="205" t="s">
        <v>83</v>
      </c>
      <c r="E202" s="158"/>
      <c r="F202" s="201" t="str">
        <f t="shared" si="1"/>
        <v/>
      </c>
      <c r="G202" s="201" t="str">
        <f t="shared" si="2"/>
        <v/>
      </c>
    </row>
    <row r="203" spans="1:7" x14ac:dyDescent="0.25">
      <c r="A203" s="137" t="s">
        <v>754</v>
      </c>
      <c r="B203" s="158" t="s">
        <v>657</v>
      </c>
      <c r="C203" s="202" t="s">
        <v>83</v>
      </c>
      <c r="D203" s="205" t="s">
        <v>83</v>
      </c>
      <c r="E203" s="158"/>
      <c r="F203" s="201" t="str">
        <f t="shared" si="1"/>
        <v/>
      </c>
      <c r="G203" s="201" t="str">
        <f t="shared" si="2"/>
        <v/>
      </c>
    </row>
    <row r="204" spans="1:7" x14ac:dyDescent="0.25">
      <c r="A204" s="137" t="s">
        <v>755</v>
      </c>
      <c r="B204" s="158" t="s">
        <v>657</v>
      </c>
      <c r="C204" s="202" t="s">
        <v>83</v>
      </c>
      <c r="D204" s="205" t="s">
        <v>83</v>
      </c>
      <c r="E204" s="158"/>
      <c r="F204" s="201" t="str">
        <f t="shared" si="1"/>
        <v/>
      </c>
      <c r="G204" s="201" t="str">
        <f t="shared" si="2"/>
        <v/>
      </c>
    </row>
    <row r="205" spans="1:7" x14ac:dyDescent="0.25">
      <c r="A205" s="137" t="s">
        <v>756</v>
      </c>
      <c r="B205" s="158" t="s">
        <v>657</v>
      </c>
      <c r="C205" s="202" t="s">
        <v>83</v>
      </c>
      <c r="D205" s="205" t="s">
        <v>83</v>
      </c>
      <c r="F205" s="201" t="str">
        <f t="shared" si="1"/>
        <v/>
      </c>
      <c r="G205" s="201" t="str">
        <f t="shared" si="2"/>
        <v/>
      </c>
    </row>
    <row r="206" spans="1:7" x14ac:dyDescent="0.25">
      <c r="A206" s="137" t="s">
        <v>757</v>
      </c>
      <c r="B206" s="158" t="s">
        <v>657</v>
      </c>
      <c r="C206" s="202" t="s">
        <v>83</v>
      </c>
      <c r="D206" s="205" t="s">
        <v>83</v>
      </c>
      <c r="E206" s="153"/>
      <c r="F206" s="201" t="str">
        <f t="shared" si="1"/>
        <v/>
      </c>
      <c r="G206" s="201" t="str">
        <f t="shared" si="2"/>
        <v/>
      </c>
    </row>
    <row r="207" spans="1:7" x14ac:dyDescent="0.25">
      <c r="A207" s="137" t="s">
        <v>758</v>
      </c>
      <c r="B207" s="158" t="s">
        <v>657</v>
      </c>
      <c r="C207" s="202" t="s">
        <v>83</v>
      </c>
      <c r="D207" s="205" t="s">
        <v>83</v>
      </c>
      <c r="E207" s="153"/>
      <c r="F207" s="201" t="str">
        <f t="shared" si="1"/>
        <v/>
      </c>
      <c r="G207" s="201" t="str">
        <f t="shared" si="2"/>
        <v/>
      </c>
    </row>
    <row r="208" spans="1:7" x14ac:dyDescent="0.25">
      <c r="A208" s="137" t="s">
        <v>759</v>
      </c>
      <c r="B208" s="158" t="s">
        <v>657</v>
      </c>
      <c r="C208" s="202" t="s">
        <v>83</v>
      </c>
      <c r="D208" s="205" t="s">
        <v>83</v>
      </c>
      <c r="E208" s="153"/>
      <c r="F208" s="201" t="str">
        <f t="shared" si="1"/>
        <v/>
      </c>
      <c r="G208" s="201" t="str">
        <f t="shared" si="2"/>
        <v/>
      </c>
    </row>
    <row r="209" spans="1:7" x14ac:dyDescent="0.25">
      <c r="A209" s="137" t="s">
        <v>760</v>
      </c>
      <c r="B209" s="158" t="s">
        <v>657</v>
      </c>
      <c r="C209" s="202" t="s">
        <v>83</v>
      </c>
      <c r="D209" s="205" t="s">
        <v>83</v>
      </c>
      <c r="E209" s="153"/>
      <c r="F209" s="201" t="str">
        <f t="shared" si="1"/>
        <v/>
      </c>
      <c r="G209" s="201" t="str">
        <f t="shared" si="2"/>
        <v/>
      </c>
    </row>
    <row r="210" spans="1:7" x14ac:dyDescent="0.25">
      <c r="A210" s="137" t="s">
        <v>761</v>
      </c>
      <c r="B210" s="158" t="s">
        <v>657</v>
      </c>
      <c r="C210" s="202" t="s">
        <v>83</v>
      </c>
      <c r="D210" s="205" t="s">
        <v>83</v>
      </c>
      <c r="E210" s="153"/>
      <c r="F210" s="201" t="str">
        <f t="shared" si="1"/>
        <v/>
      </c>
      <c r="G210" s="201" t="str">
        <f t="shared" si="2"/>
        <v/>
      </c>
    </row>
    <row r="211" spans="1:7" x14ac:dyDescent="0.25">
      <c r="A211" s="137" t="s">
        <v>762</v>
      </c>
      <c r="B211" s="158" t="s">
        <v>657</v>
      </c>
      <c r="C211" s="202" t="s">
        <v>83</v>
      </c>
      <c r="D211" s="205" t="s">
        <v>83</v>
      </c>
      <c r="E211" s="153"/>
      <c r="F211" s="201" t="str">
        <f t="shared" si="1"/>
        <v/>
      </c>
      <c r="G211" s="201" t="str">
        <f t="shared" si="2"/>
        <v/>
      </c>
    </row>
    <row r="212" spans="1:7" x14ac:dyDescent="0.25">
      <c r="A212" s="137" t="s">
        <v>763</v>
      </c>
      <c r="B212" s="158" t="s">
        <v>657</v>
      </c>
      <c r="C212" s="202" t="s">
        <v>83</v>
      </c>
      <c r="D212" s="205" t="s">
        <v>83</v>
      </c>
      <c r="E212" s="153"/>
      <c r="F212" s="201" t="str">
        <f t="shared" si="1"/>
        <v/>
      </c>
      <c r="G212" s="201" t="str">
        <f t="shared" si="2"/>
        <v/>
      </c>
    </row>
    <row r="213" spans="1:7" x14ac:dyDescent="0.25">
      <c r="A213" s="137" t="s">
        <v>764</v>
      </c>
      <c r="B213" s="158" t="s">
        <v>657</v>
      </c>
      <c r="C213" s="202" t="s">
        <v>83</v>
      </c>
      <c r="D213" s="205" t="s">
        <v>83</v>
      </c>
      <c r="E213" s="153"/>
      <c r="F213" s="201" t="str">
        <f t="shared" si="1"/>
        <v/>
      </c>
      <c r="G213" s="201" t="str">
        <f t="shared" si="2"/>
        <v/>
      </c>
    </row>
    <row r="214" spans="1:7" x14ac:dyDescent="0.25">
      <c r="A214" s="137" t="s">
        <v>765</v>
      </c>
      <c r="B214" s="167" t="s">
        <v>148</v>
      </c>
      <c r="C214" s="208">
        <f>SUM(C190:C213)</f>
        <v>0</v>
      </c>
      <c r="D214" s="206">
        <f>SUM(D190:D213)</f>
        <v>0</v>
      </c>
      <c r="E214" s="153"/>
      <c r="F214" s="207">
        <f>SUM(F190:F213)</f>
        <v>0</v>
      </c>
      <c r="G214" s="207">
        <f>SUM(G190:G213)</f>
        <v>0</v>
      </c>
    </row>
    <row r="215" spans="1:7" ht="15" customHeight="1" x14ac:dyDescent="0.25">
      <c r="A215" s="148"/>
      <c r="B215" s="149" t="s">
        <v>766</v>
      </c>
      <c r="C215" s="148" t="s">
        <v>735</v>
      </c>
      <c r="D215" s="148" t="s">
        <v>736</v>
      </c>
      <c r="E215" s="155"/>
      <c r="F215" s="148" t="s">
        <v>563</v>
      </c>
      <c r="G215" s="148" t="s">
        <v>737</v>
      </c>
    </row>
    <row r="216" spans="1:7" x14ac:dyDescent="0.25">
      <c r="A216" s="137" t="s">
        <v>767</v>
      </c>
      <c r="B216" s="137" t="s">
        <v>768</v>
      </c>
      <c r="C216" s="171" t="s">
        <v>83</v>
      </c>
      <c r="F216" s="204"/>
      <c r="G216" s="204"/>
    </row>
    <row r="217" spans="1:7" x14ac:dyDescent="0.25">
      <c r="F217" s="204"/>
      <c r="G217" s="204"/>
    </row>
    <row r="218" spans="1:7" x14ac:dyDescent="0.25">
      <c r="B218" s="158" t="s">
        <v>769</v>
      </c>
      <c r="F218" s="204"/>
      <c r="G218" s="204"/>
    </row>
    <row r="219" spans="1:7" x14ac:dyDescent="0.25">
      <c r="A219" s="137" t="s">
        <v>770</v>
      </c>
      <c r="B219" s="137" t="s">
        <v>771</v>
      </c>
      <c r="C219" s="202" t="s">
        <v>83</v>
      </c>
      <c r="D219" s="205" t="s">
        <v>83</v>
      </c>
      <c r="F219" s="201" t="str">
        <f t="shared" ref="F219:F233" si="3">IF($C$227=0,"",IF(C219="[for completion]","",C219/$C$227))</f>
        <v/>
      </c>
      <c r="G219" s="201" t="str">
        <f t="shared" ref="G219:G233" si="4">IF($D$227=0,"",IF(D219="[for completion]","",D219/$D$227))</f>
        <v/>
      </c>
    </row>
    <row r="220" spans="1:7" x14ac:dyDescent="0.25">
      <c r="A220" s="137" t="s">
        <v>772</v>
      </c>
      <c r="B220" s="137" t="s">
        <v>773</v>
      </c>
      <c r="C220" s="202" t="s">
        <v>83</v>
      </c>
      <c r="D220" s="205" t="s">
        <v>83</v>
      </c>
      <c r="F220" s="201" t="str">
        <f t="shared" si="3"/>
        <v/>
      </c>
      <c r="G220" s="201" t="str">
        <f t="shared" si="4"/>
        <v/>
      </c>
    </row>
    <row r="221" spans="1:7" x14ac:dyDescent="0.25">
      <c r="A221" s="137" t="s">
        <v>774</v>
      </c>
      <c r="B221" s="137" t="s">
        <v>775</v>
      </c>
      <c r="C221" s="202" t="s">
        <v>83</v>
      </c>
      <c r="D221" s="205" t="s">
        <v>83</v>
      </c>
      <c r="F221" s="201" t="str">
        <f t="shared" si="3"/>
        <v/>
      </c>
      <c r="G221" s="201" t="str">
        <f t="shared" si="4"/>
        <v/>
      </c>
    </row>
    <row r="222" spans="1:7" x14ac:dyDescent="0.25">
      <c r="A222" s="137" t="s">
        <v>776</v>
      </c>
      <c r="B222" s="137" t="s">
        <v>777</v>
      </c>
      <c r="C222" s="202" t="s">
        <v>83</v>
      </c>
      <c r="D222" s="205" t="s">
        <v>83</v>
      </c>
      <c r="F222" s="201" t="str">
        <f t="shared" si="3"/>
        <v/>
      </c>
      <c r="G222" s="201" t="str">
        <f t="shared" si="4"/>
        <v/>
      </c>
    </row>
    <row r="223" spans="1:7" x14ac:dyDescent="0.25">
      <c r="A223" s="137" t="s">
        <v>778</v>
      </c>
      <c r="B223" s="137" t="s">
        <v>779</v>
      </c>
      <c r="C223" s="202" t="s">
        <v>83</v>
      </c>
      <c r="D223" s="205" t="s">
        <v>83</v>
      </c>
      <c r="F223" s="201" t="str">
        <f t="shared" si="3"/>
        <v/>
      </c>
      <c r="G223" s="201" t="str">
        <f t="shared" si="4"/>
        <v/>
      </c>
    </row>
    <row r="224" spans="1:7" x14ac:dyDescent="0.25">
      <c r="A224" s="137" t="s">
        <v>780</v>
      </c>
      <c r="B224" s="137" t="s">
        <v>781</v>
      </c>
      <c r="C224" s="202" t="s">
        <v>83</v>
      </c>
      <c r="D224" s="205" t="s">
        <v>83</v>
      </c>
      <c r="F224" s="201" t="str">
        <f t="shared" si="3"/>
        <v/>
      </c>
      <c r="G224" s="201" t="str">
        <f t="shared" si="4"/>
        <v/>
      </c>
    </row>
    <row r="225" spans="1:7" x14ac:dyDescent="0.25">
      <c r="A225" s="137" t="s">
        <v>782</v>
      </c>
      <c r="B225" s="137" t="s">
        <v>783</v>
      </c>
      <c r="C225" s="202" t="s">
        <v>83</v>
      </c>
      <c r="D225" s="205" t="s">
        <v>83</v>
      </c>
      <c r="F225" s="201" t="str">
        <f t="shared" si="3"/>
        <v/>
      </c>
      <c r="G225" s="201" t="str">
        <f t="shared" si="4"/>
        <v/>
      </c>
    </row>
    <row r="226" spans="1:7" x14ac:dyDescent="0.25">
      <c r="A226" s="137" t="s">
        <v>784</v>
      </c>
      <c r="B226" s="137" t="s">
        <v>785</v>
      </c>
      <c r="C226" s="202" t="s">
        <v>83</v>
      </c>
      <c r="D226" s="205" t="s">
        <v>83</v>
      </c>
      <c r="F226" s="201" t="str">
        <f t="shared" si="3"/>
        <v/>
      </c>
      <c r="G226" s="201" t="str">
        <f t="shared" si="4"/>
        <v/>
      </c>
    </row>
    <row r="227" spans="1:7" x14ac:dyDescent="0.25">
      <c r="A227" s="137" t="s">
        <v>786</v>
      </c>
      <c r="B227" s="167" t="s">
        <v>148</v>
      </c>
      <c r="C227" s="202">
        <f>SUM(C219:C226)</f>
        <v>0</v>
      </c>
      <c r="D227" s="205">
        <f>SUM(D219:D226)</f>
        <v>0</v>
      </c>
      <c r="F227" s="171">
        <f>SUM(F219:F226)</f>
        <v>0</v>
      </c>
      <c r="G227" s="171">
        <f>SUM(G219:G226)</f>
        <v>0</v>
      </c>
    </row>
    <row r="228" spans="1:7" outlineLevel="1" x14ac:dyDescent="0.25">
      <c r="A228" s="137" t="s">
        <v>787</v>
      </c>
      <c r="B228" s="154" t="s">
        <v>788</v>
      </c>
      <c r="C228" s="202"/>
      <c r="D228" s="205"/>
      <c r="F228" s="201" t="str">
        <f t="shared" si="3"/>
        <v/>
      </c>
      <c r="G228" s="201" t="str">
        <f t="shared" si="4"/>
        <v/>
      </c>
    </row>
    <row r="229" spans="1:7" outlineLevel="1" x14ac:dyDescent="0.25">
      <c r="A229" s="137" t="s">
        <v>789</v>
      </c>
      <c r="B229" s="154" t="s">
        <v>790</v>
      </c>
      <c r="C229" s="202"/>
      <c r="D229" s="205"/>
      <c r="F229" s="201" t="str">
        <f t="shared" si="3"/>
        <v/>
      </c>
      <c r="G229" s="201" t="str">
        <f t="shared" si="4"/>
        <v/>
      </c>
    </row>
    <row r="230" spans="1:7" outlineLevel="1" x14ac:dyDescent="0.25">
      <c r="A230" s="137" t="s">
        <v>791</v>
      </c>
      <c r="B230" s="154" t="s">
        <v>792</v>
      </c>
      <c r="C230" s="202"/>
      <c r="D230" s="205"/>
      <c r="F230" s="201" t="str">
        <f t="shared" si="3"/>
        <v/>
      </c>
      <c r="G230" s="201" t="str">
        <f t="shared" si="4"/>
        <v/>
      </c>
    </row>
    <row r="231" spans="1:7" outlineLevel="1" x14ac:dyDescent="0.25">
      <c r="A231" s="137" t="s">
        <v>793</v>
      </c>
      <c r="B231" s="154" t="s">
        <v>794</v>
      </c>
      <c r="C231" s="202"/>
      <c r="D231" s="205"/>
      <c r="F231" s="201" t="str">
        <f t="shared" si="3"/>
        <v/>
      </c>
      <c r="G231" s="201" t="str">
        <f t="shared" si="4"/>
        <v/>
      </c>
    </row>
    <row r="232" spans="1:7" outlineLevel="1" x14ac:dyDescent="0.25">
      <c r="A232" s="137" t="s">
        <v>795</v>
      </c>
      <c r="B232" s="154" t="s">
        <v>796</v>
      </c>
      <c r="C232" s="202"/>
      <c r="D232" s="205"/>
      <c r="F232" s="201" t="str">
        <f t="shared" si="3"/>
        <v/>
      </c>
      <c r="G232" s="201" t="str">
        <f t="shared" si="4"/>
        <v/>
      </c>
    </row>
    <row r="233" spans="1:7" outlineLevel="1" x14ac:dyDescent="0.25">
      <c r="A233" s="137" t="s">
        <v>797</v>
      </c>
      <c r="B233" s="154" t="s">
        <v>798</v>
      </c>
      <c r="C233" s="202"/>
      <c r="D233" s="205"/>
      <c r="F233" s="201" t="str">
        <f t="shared" si="3"/>
        <v/>
      </c>
      <c r="G233" s="201" t="str">
        <f t="shared" si="4"/>
        <v/>
      </c>
    </row>
    <row r="234" spans="1:7" outlineLevel="1" x14ac:dyDescent="0.25">
      <c r="A234" s="137" t="s">
        <v>799</v>
      </c>
      <c r="B234" s="154"/>
      <c r="F234" s="201"/>
      <c r="G234" s="201"/>
    </row>
    <row r="235" spans="1:7" outlineLevel="1" x14ac:dyDescent="0.25">
      <c r="A235" s="137" t="s">
        <v>800</v>
      </c>
      <c r="B235" s="154"/>
      <c r="F235" s="201"/>
      <c r="G235" s="201"/>
    </row>
    <row r="236" spans="1:7" outlineLevel="1" x14ac:dyDescent="0.25">
      <c r="A236" s="137" t="s">
        <v>801</v>
      </c>
      <c r="B236" s="154"/>
      <c r="F236" s="201"/>
      <c r="G236" s="201"/>
    </row>
    <row r="237" spans="1:7" ht="15" customHeight="1" x14ac:dyDescent="0.25">
      <c r="A237" s="148"/>
      <c r="B237" s="149" t="s">
        <v>802</v>
      </c>
      <c r="C237" s="148" t="s">
        <v>735</v>
      </c>
      <c r="D237" s="148" t="s">
        <v>736</v>
      </c>
      <c r="E237" s="155"/>
      <c r="F237" s="148" t="s">
        <v>563</v>
      </c>
      <c r="G237" s="148" t="s">
        <v>737</v>
      </c>
    </row>
    <row r="238" spans="1:7" x14ac:dyDescent="0.25">
      <c r="A238" s="137" t="s">
        <v>803</v>
      </c>
      <c r="B238" s="137" t="s">
        <v>768</v>
      </c>
      <c r="C238" s="171" t="s">
        <v>118</v>
      </c>
      <c r="F238" s="204"/>
      <c r="G238" s="204"/>
    </row>
    <row r="239" spans="1:7" x14ac:dyDescent="0.25">
      <c r="F239" s="204"/>
      <c r="G239" s="204"/>
    </row>
    <row r="240" spans="1:7" x14ac:dyDescent="0.25">
      <c r="B240" s="158" t="s">
        <v>769</v>
      </c>
      <c r="F240" s="204"/>
      <c r="G240" s="204"/>
    </row>
    <row r="241" spans="1:7" x14ac:dyDescent="0.25">
      <c r="A241" s="137" t="s">
        <v>804</v>
      </c>
      <c r="B241" s="137" t="s">
        <v>771</v>
      </c>
      <c r="C241" s="202" t="s">
        <v>118</v>
      </c>
      <c r="D241" s="205" t="s">
        <v>118</v>
      </c>
      <c r="F241" s="201" t="str">
        <f>IF($C$249=0,"",IF(C241="[Mark as ND1 if not relevant]","",C241/$C$249))</f>
        <v/>
      </c>
      <c r="G241" s="201" t="str">
        <f>IF($D$249=0,"",IF(D241="[Mark as ND1 if not relevant]","",D241/$D$249))</f>
        <v/>
      </c>
    </row>
    <row r="242" spans="1:7" x14ac:dyDescent="0.25">
      <c r="A242" s="137" t="s">
        <v>805</v>
      </c>
      <c r="B242" s="137" t="s">
        <v>773</v>
      </c>
      <c r="C242" s="202" t="s">
        <v>118</v>
      </c>
      <c r="D242" s="205" t="s">
        <v>118</v>
      </c>
      <c r="F242" s="201" t="str">
        <f t="shared" ref="F242:F248" si="5">IF($C$249=0,"",IF(C242="[Mark as ND1 if not relevant]","",C242/$C$249))</f>
        <v/>
      </c>
      <c r="G242" s="201" t="str">
        <f t="shared" ref="G242:G248" si="6">IF($D$249=0,"",IF(D242="[Mark as ND1 if not relevant]","",D242/$D$249))</f>
        <v/>
      </c>
    </row>
    <row r="243" spans="1:7" x14ac:dyDescent="0.25">
      <c r="A243" s="137" t="s">
        <v>806</v>
      </c>
      <c r="B243" s="137" t="s">
        <v>775</v>
      </c>
      <c r="C243" s="202" t="s">
        <v>118</v>
      </c>
      <c r="D243" s="205" t="s">
        <v>118</v>
      </c>
      <c r="F243" s="201" t="str">
        <f t="shared" si="5"/>
        <v/>
      </c>
      <c r="G243" s="201" t="str">
        <f t="shared" si="6"/>
        <v/>
      </c>
    </row>
    <row r="244" spans="1:7" x14ac:dyDescent="0.25">
      <c r="A244" s="137" t="s">
        <v>807</v>
      </c>
      <c r="B244" s="137" t="s">
        <v>777</v>
      </c>
      <c r="C244" s="202" t="s">
        <v>118</v>
      </c>
      <c r="D244" s="205" t="s">
        <v>118</v>
      </c>
      <c r="F244" s="201" t="str">
        <f t="shared" si="5"/>
        <v/>
      </c>
      <c r="G244" s="201" t="str">
        <f t="shared" si="6"/>
        <v/>
      </c>
    </row>
    <row r="245" spans="1:7" x14ac:dyDescent="0.25">
      <c r="A245" s="137" t="s">
        <v>808</v>
      </c>
      <c r="B245" s="137" t="s">
        <v>779</v>
      </c>
      <c r="C245" s="202" t="s">
        <v>118</v>
      </c>
      <c r="D245" s="205" t="s">
        <v>118</v>
      </c>
      <c r="F245" s="201" t="str">
        <f t="shared" si="5"/>
        <v/>
      </c>
      <c r="G245" s="201" t="str">
        <f t="shared" si="6"/>
        <v/>
      </c>
    </row>
    <row r="246" spans="1:7" x14ac:dyDescent="0.25">
      <c r="A246" s="137" t="s">
        <v>809</v>
      </c>
      <c r="B246" s="137" t="s">
        <v>781</v>
      </c>
      <c r="C246" s="202" t="s">
        <v>118</v>
      </c>
      <c r="D246" s="205" t="s">
        <v>118</v>
      </c>
      <c r="F246" s="201" t="str">
        <f t="shared" si="5"/>
        <v/>
      </c>
      <c r="G246" s="201" t="str">
        <f t="shared" si="6"/>
        <v/>
      </c>
    </row>
    <row r="247" spans="1:7" x14ac:dyDescent="0.25">
      <c r="A247" s="137" t="s">
        <v>810</v>
      </c>
      <c r="B247" s="137" t="s">
        <v>783</v>
      </c>
      <c r="C247" s="202" t="s">
        <v>118</v>
      </c>
      <c r="D247" s="205" t="s">
        <v>118</v>
      </c>
      <c r="F247" s="201" t="str">
        <f t="shared" si="5"/>
        <v/>
      </c>
      <c r="G247" s="201" t="str">
        <f t="shared" si="6"/>
        <v/>
      </c>
    </row>
    <row r="248" spans="1:7" x14ac:dyDescent="0.25">
      <c r="A248" s="137" t="s">
        <v>811</v>
      </c>
      <c r="B248" s="137" t="s">
        <v>785</v>
      </c>
      <c r="C248" s="202" t="s">
        <v>118</v>
      </c>
      <c r="D248" s="205" t="s">
        <v>118</v>
      </c>
      <c r="F248" s="201" t="str">
        <f t="shared" si="5"/>
        <v/>
      </c>
      <c r="G248" s="201" t="str">
        <f t="shared" si="6"/>
        <v/>
      </c>
    </row>
    <row r="249" spans="1:7" x14ac:dyDescent="0.25">
      <c r="A249" s="137" t="s">
        <v>812</v>
      </c>
      <c r="B249" s="167" t="s">
        <v>148</v>
      </c>
      <c r="C249" s="202">
        <f>SUM(C241:C248)</f>
        <v>0</v>
      </c>
      <c r="D249" s="205">
        <f>SUM(D241:D248)</f>
        <v>0</v>
      </c>
      <c r="F249" s="171">
        <f>SUM(F241:F248)</f>
        <v>0</v>
      </c>
      <c r="G249" s="171">
        <f>SUM(G241:G248)</f>
        <v>0</v>
      </c>
    </row>
    <row r="250" spans="1:7" outlineLevel="1" x14ac:dyDescent="0.25">
      <c r="A250" s="137" t="s">
        <v>813</v>
      </c>
      <c r="B250" s="154" t="s">
        <v>788</v>
      </c>
      <c r="C250" s="202"/>
      <c r="D250" s="205"/>
      <c r="F250" s="201" t="str">
        <f t="shared" ref="F250:F255" si="7">IF($C$249=0,"",IF(C250="[for completion]","",C250/$C$249))</f>
        <v/>
      </c>
      <c r="G250" s="201" t="str">
        <f t="shared" ref="G250:G255" si="8">IF($D$249=0,"",IF(D250="[for completion]","",D250/$D$249))</f>
        <v/>
      </c>
    </row>
    <row r="251" spans="1:7" outlineLevel="1" x14ac:dyDescent="0.25">
      <c r="A251" s="137" t="s">
        <v>814</v>
      </c>
      <c r="B251" s="154" t="s">
        <v>790</v>
      </c>
      <c r="C251" s="202"/>
      <c r="D251" s="205"/>
      <c r="F251" s="201" t="str">
        <f t="shared" si="7"/>
        <v/>
      </c>
      <c r="G251" s="201" t="str">
        <f t="shared" si="8"/>
        <v/>
      </c>
    </row>
    <row r="252" spans="1:7" outlineLevel="1" x14ac:dyDescent="0.25">
      <c r="A252" s="137" t="s">
        <v>815</v>
      </c>
      <c r="B252" s="154" t="s">
        <v>792</v>
      </c>
      <c r="C252" s="202"/>
      <c r="D252" s="205"/>
      <c r="F252" s="201" t="str">
        <f t="shared" si="7"/>
        <v/>
      </c>
      <c r="G252" s="201" t="str">
        <f t="shared" si="8"/>
        <v/>
      </c>
    </row>
    <row r="253" spans="1:7" outlineLevel="1" x14ac:dyDescent="0.25">
      <c r="A253" s="137" t="s">
        <v>816</v>
      </c>
      <c r="B253" s="154" t="s">
        <v>794</v>
      </c>
      <c r="C253" s="202"/>
      <c r="D253" s="205"/>
      <c r="F253" s="201" t="str">
        <f t="shared" si="7"/>
        <v/>
      </c>
      <c r="G253" s="201" t="str">
        <f t="shared" si="8"/>
        <v/>
      </c>
    </row>
    <row r="254" spans="1:7" outlineLevel="1" x14ac:dyDescent="0.25">
      <c r="A254" s="137" t="s">
        <v>817</v>
      </c>
      <c r="B254" s="154" t="s">
        <v>796</v>
      </c>
      <c r="C254" s="202"/>
      <c r="D254" s="205"/>
      <c r="F254" s="201" t="str">
        <f t="shared" si="7"/>
        <v/>
      </c>
      <c r="G254" s="201" t="str">
        <f t="shared" si="8"/>
        <v/>
      </c>
    </row>
    <row r="255" spans="1:7" outlineLevel="1" x14ac:dyDescent="0.25">
      <c r="A255" s="137" t="s">
        <v>818</v>
      </c>
      <c r="B255" s="154" t="s">
        <v>798</v>
      </c>
      <c r="C255" s="202"/>
      <c r="D255" s="205"/>
      <c r="F255" s="201" t="str">
        <f t="shared" si="7"/>
        <v/>
      </c>
      <c r="G255" s="201" t="str">
        <f t="shared" si="8"/>
        <v/>
      </c>
    </row>
    <row r="256" spans="1:7" outlineLevel="1" x14ac:dyDescent="0.25">
      <c r="A256" s="137" t="s">
        <v>819</v>
      </c>
      <c r="B256" s="154"/>
      <c r="F256" s="151"/>
      <c r="G256" s="151"/>
    </row>
    <row r="257" spans="1:14" outlineLevel="1" x14ac:dyDescent="0.25">
      <c r="A257" s="137" t="s">
        <v>820</v>
      </c>
      <c r="B257" s="154"/>
      <c r="F257" s="151"/>
      <c r="G257" s="151"/>
    </row>
    <row r="258" spans="1:14" outlineLevel="1" x14ac:dyDescent="0.25">
      <c r="A258" s="137" t="s">
        <v>821</v>
      </c>
      <c r="B258" s="154"/>
      <c r="F258" s="151"/>
      <c r="G258" s="151"/>
    </row>
    <row r="259" spans="1:14" ht="15" customHeight="1" x14ac:dyDescent="0.25">
      <c r="A259" s="148"/>
      <c r="B259" s="149" t="s">
        <v>822</v>
      </c>
      <c r="C259" s="148" t="s">
        <v>563</v>
      </c>
      <c r="D259" s="148"/>
      <c r="E259" s="155"/>
      <c r="F259" s="148"/>
      <c r="G259" s="148"/>
    </row>
    <row r="260" spans="1:14" x14ac:dyDescent="0.25">
      <c r="A260" s="137" t="s">
        <v>823</v>
      </c>
      <c r="B260" s="137" t="s">
        <v>824</v>
      </c>
      <c r="C260" s="171">
        <v>0</v>
      </c>
      <c r="E260" s="153"/>
      <c r="F260" s="153"/>
      <c r="G260" s="153"/>
    </row>
    <row r="261" spans="1:14" x14ac:dyDescent="0.25">
      <c r="A261" s="137" t="s">
        <v>825</v>
      </c>
      <c r="B261" s="137" t="s">
        <v>826</v>
      </c>
      <c r="C261" s="171" t="s">
        <v>83</v>
      </c>
      <c r="E261" s="153"/>
      <c r="F261" s="153"/>
    </row>
    <row r="262" spans="1:14" x14ac:dyDescent="0.25">
      <c r="A262" s="137" t="s">
        <v>827</v>
      </c>
      <c r="B262" s="137" t="s">
        <v>828</v>
      </c>
      <c r="C262" s="171" t="s">
        <v>83</v>
      </c>
      <c r="E262" s="153"/>
      <c r="F262" s="153"/>
    </row>
    <row r="263" spans="1:14" x14ac:dyDescent="0.25">
      <c r="A263" s="137" t="s">
        <v>829</v>
      </c>
      <c r="B263" s="158" t="s">
        <v>1410</v>
      </c>
      <c r="C263" s="171" t="s">
        <v>83</v>
      </c>
      <c r="D263" s="164"/>
      <c r="E263" s="164"/>
      <c r="F263" s="165"/>
      <c r="G263" s="165"/>
      <c r="H263" s="132"/>
      <c r="I263" s="137"/>
      <c r="J263" s="137"/>
      <c r="K263" s="137"/>
      <c r="L263" s="132"/>
      <c r="M263" s="132"/>
      <c r="N263" s="132"/>
    </row>
    <row r="264" spans="1:14" x14ac:dyDescent="0.25">
      <c r="A264" s="137" t="s">
        <v>1416</v>
      </c>
      <c r="B264" s="137" t="s">
        <v>146</v>
      </c>
      <c r="C264" s="171">
        <f>1-C260</f>
        <v>1</v>
      </c>
      <c r="E264" s="153"/>
      <c r="F264" s="153"/>
    </row>
    <row r="265" spans="1:14" outlineLevel="1" x14ac:dyDescent="0.25">
      <c r="A265" s="137" t="s">
        <v>830</v>
      </c>
      <c r="B265" s="154" t="s">
        <v>831</v>
      </c>
      <c r="C265" s="171"/>
      <c r="E265" s="153"/>
      <c r="F265" s="153"/>
    </row>
    <row r="266" spans="1:14" outlineLevel="1" x14ac:dyDescent="0.25">
      <c r="A266" s="137" t="s">
        <v>832</v>
      </c>
      <c r="B266" s="154" t="s">
        <v>833</v>
      </c>
      <c r="C266" s="209"/>
      <c r="E266" s="153"/>
      <c r="F266" s="153"/>
    </row>
    <row r="267" spans="1:14" outlineLevel="1" x14ac:dyDescent="0.25">
      <c r="A267" s="137" t="s">
        <v>834</v>
      </c>
      <c r="B267" s="154" t="s">
        <v>835</v>
      </c>
      <c r="C267" s="171"/>
      <c r="E267" s="153"/>
      <c r="F267" s="153"/>
    </row>
    <row r="268" spans="1:14" outlineLevel="1" x14ac:dyDescent="0.25">
      <c r="A268" s="137" t="s">
        <v>836</v>
      </c>
      <c r="B268" s="154" t="s">
        <v>837</v>
      </c>
      <c r="C268" s="171"/>
      <c r="E268" s="153"/>
      <c r="F268" s="153"/>
    </row>
    <row r="269" spans="1:14" outlineLevel="1" x14ac:dyDescent="0.25">
      <c r="A269" s="137" t="s">
        <v>838</v>
      </c>
      <c r="B269" s="154" t="s">
        <v>839</v>
      </c>
      <c r="C269" s="171"/>
      <c r="E269" s="153"/>
      <c r="F269" s="153"/>
    </row>
    <row r="270" spans="1:14" outlineLevel="1" x14ac:dyDescent="0.25">
      <c r="A270" s="137" t="s">
        <v>840</v>
      </c>
      <c r="B270" s="154" t="s">
        <v>150</v>
      </c>
      <c r="C270" s="171"/>
      <c r="E270" s="153"/>
      <c r="F270" s="153"/>
    </row>
    <row r="271" spans="1:14" outlineLevel="1" x14ac:dyDescent="0.25">
      <c r="A271" s="137" t="s">
        <v>841</v>
      </c>
      <c r="B271" s="154" t="s">
        <v>150</v>
      </c>
      <c r="C271" s="171"/>
      <c r="E271" s="153"/>
      <c r="F271" s="153"/>
    </row>
    <row r="272" spans="1:14" outlineLevel="1" x14ac:dyDescent="0.25">
      <c r="A272" s="137" t="s">
        <v>842</v>
      </c>
      <c r="B272" s="154" t="s">
        <v>150</v>
      </c>
      <c r="C272" s="171"/>
      <c r="E272" s="153"/>
      <c r="F272" s="153"/>
    </row>
    <row r="273" spans="1:7" outlineLevel="1" x14ac:dyDescent="0.25">
      <c r="A273" s="137" t="s">
        <v>843</v>
      </c>
      <c r="B273" s="154" t="s">
        <v>150</v>
      </c>
      <c r="C273" s="171"/>
      <c r="E273" s="153"/>
      <c r="F273" s="153"/>
    </row>
    <row r="274" spans="1:7" outlineLevel="1" x14ac:dyDescent="0.25">
      <c r="A274" s="137" t="s">
        <v>844</v>
      </c>
      <c r="B274" s="154" t="s">
        <v>150</v>
      </c>
      <c r="C274" s="171"/>
      <c r="E274" s="153"/>
      <c r="F274" s="153"/>
    </row>
    <row r="275" spans="1:7" outlineLevel="1" x14ac:dyDescent="0.25">
      <c r="A275" s="137" t="s">
        <v>845</v>
      </c>
      <c r="B275" s="154" t="s">
        <v>150</v>
      </c>
      <c r="C275" s="171"/>
      <c r="E275" s="153"/>
      <c r="F275" s="153"/>
    </row>
    <row r="276" spans="1:7" ht="15" customHeight="1" x14ac:dyDescent="0.25">
      <c r="A276" s="148"/>
      <c r="B276" s="149" t="s">
        <v>846</v>
      </c>
      <c r="C276" s="148" t="s">
        <v>563</v>
      </c>
      <c r="D276" s="148"/>
      <c r="E276" s="155"/>
      <c r="F276" s="148"/>
      <c r="G276" s="150"/>
    </row>
    <row r="277" spans="1:7" x14ac:dyDescent="0.25">
      <c r="A277" s="137" t="s">
        <v>7</v>
      </c>
      <c r="B277" s="137" t="s">
        <v>1411</v>
      </c>
      <c r="C277" s="171" t="s">
        <v>83</v>
      </c>
      <c r="E277" s="132"/>
      <c r="F277" s="132"/>
    </row>
    <row r="278" spans="1:7" x14ac:dyDescent="0.25">
      <c r="A278" s="137" t="s">
        <v>847</v>
      </c>
      <c r="B278" s="137" t="s">
        <v>848</v>
      </c>
      <c r="C278" s="171" t="s">
        <v>83</v>
      </c>
      <c r="E278" s="132"/>
      <c r="F278" s="132"/>
    </row>
    <row r="279" spans="1:7" x14ac:dyDescent="0.25">
      <c r="A279" s="137" t="s">
        <v>849</v>
      </c>
      <c r="B279" s="137" t="s">
        <v>146</v>
      </c>
      <c r="C279" s="171" t="s">
        <v>83</v>
      </c>
      <c r="E279" s="132"/>
      <c r="F279" s="132"/>
    </row>
    <row r="280" spans="1:7" outlineLevel="1" x14ac:dyDescent="0.25">
      <c r="A280" s="137" t="s">
        <v>850</v>
      </c>
      <c r="C280" s="171"/>
      <c r="E280" s="132"/>
      <c r="F280" s="132"/>
    </row>
    <row r="281" spans="1:7" outlineLevel="1" x14ac:dyDescent="0.25">
      <c r="A281" s="137" t="s">
        <v>851</v>
      </c>
      <c r="C281" s="171"/>
      <c r="E281" s="132"/>
      <c r="F281" s="132"/>
    </row>
    <row r="282" spans="1:7" outlineLevel="1" x14ac:dyDescent="0.25">
      <c r="A282" s="137" t="s">
        <v>852</v>
      </c>
      <c r="C282" s="171"/>
      <c r="E282" s="132"/>
      <c r="F282" s="132"/>
    </row>
    <row r="283" spans="1:7" outlineLevel="1" x14ac:dyDescent="0.25">
      <c r="A283" s="137" t="s">
        <v>853</v>
      </c>
      <c r="C283" s="171"/>
      <c r="E283" s="132"/>
      <c r="F283" s="132"/>
    </row>
    <row r="284" spans="1:7" outlineLevel="1" x14ac:dyDescent="0.25">
      <c r="A284" s="137" t="s">
        <v>854</v>
      </c>
      <c r="C284" s="171"/>
      <c r="E284" s="132"/>
      <c r="F284" s="132"/>
    </row>
    <row r="285" spans="1:7" outlineLevel="1" x14ac:dyDescent="0.25">
      <c r="A285" s="137" t="s">
        <v>855</v>
      </c>
      <c r="C285" s="171"/>
      <c r="E285" s="132"/>
      <c r="F285" s="132"/>
    </row>
    <row r="286" spans="1:7" ht="18.75" x14ac:dyDescent="0.25">
      <c r="A286" s="161"/>
      <c r="B286" s="162" t="s">
        <v>856</v>
      </c>
      <c r="C286" s="161"/>
      <c r="D286" s="161"/>
      <c r="E286" s="161"/>
      <c r="F286" s="163"/>
      <c r="G286" s="163"/>
    </row>
    <row r="287" spans="1:7" ht="15" customHeight="1" x14ac:dyDescent="0.25">
      <c r="A287" s="148"/>
      <c r="B287" s="149" t="s">
        <v>857</v>
      </c>
      <c r="C287" s="148" t="s">
        <v>735</v>
      </c>
      <c r="D287" s="148" t="s">
        <v>736</v>
      </c>
      <c r="E287" s="148"/>
      <c r="F287" s="148" t="s">
        <v>564</v>
      </c>
      <c r="G287" s="148" t="s">
        <v>737</v>
      </c>
    </row>
    <row r="288" spans="1:7" x14ac:dyDescent="0.25">
      <c r="A288" s="137" t="s">
        <v>858</v>
      </c>
      <c r="B288" s="137" t="s">
        <v>739</v>
      </c>
      <c r="C288" s="202" t="e">
        <f>C13/D288*1000</f>
        <v>#VALUE!</v>
      </c>
      <c r="D288" s="164" t="str">
        <f>D28</f>
        <v>[For completion]</v>
      </c>
      <c r="E288" s="164"/>
      <c r="F288" s="165"/>
      <c r="G288" s="165"/>
    </row>
    <row r="289" spans="1:7" x14ac:dyDescent="0.25">
      <c r="A289" s="164"/>
      <c r="D289" s="164"/>
      <c r="E289" s="164"/>
      <c r="F289" s="165"/>
      <c r="G289" s="165"/>
    </row>
    <row r="290" spans="1:7" x14ac:dyDescent="0.25">
      <c r="B290" s="137" t="s">
        <v>740</v>
      </c>
      <c r="D290" s="164"/>
      <c r="E290" s="164"/>
      <c r="F290" s="165"/>
      <c r="G290" s="165"/>
    </row>
    <row r="291" spans="1:7" x14ac:dyDescent="0.25">
      <c r="A291" s="137" t="s">
        <v>859</v>
      </c>
      <c r="B291" s="158" t="s">
        <v>657</v>
      </c>
      <c r="C291" s="202" t="s">
        <v>83</v>
      </c>
      <c r="D291" s="205" t="s">
        <v>83</v>
      </c>
      <c r="E291" s="164"/>
      <c r="F291" s="201" t="str">
        <f t="shared" ref="F291:F314" si="9">IF($C$315=0,"",IF(C291="[for completion]","",C291/$C$315))</f>
        <v/>
      </c>
      <c r="G291" s="201" t="str">
        <f t="shared" ref="G291:G314" si="10">IF($D$315=0,"",IF(D291="[for completion]","",D291/$D$315))</f>
        <v/>
      </c>
    </row>
    <row r="292" spans="1:7" x14ac:dyDescent="0.25">
      <c r="A292" s="137" t="s">
        <v>860</v>
      </c>
      <c r="B292" s="158" t="s">
        <v>657</v>
      </c>
      <c r="C292" s="202" t="s">
        <v>83</v>
      </c>
      <c r="D292" s="205" t="s">
        <v>83</v>
      </c>
      <c r="E292" s="164"/>
      <c r="F292" s="201" t="str">
        <f t="shared" si="9"/>
        <v/>
      </c>
      <c r="G292" s="201" t="str">
        <f t="shared" si="10"/>
        <v/>
      </c>
    </row>
    <row r="293" spans="1:7" x14ac:dyDescent="0.25">
      <c r="A293" s="137" t="s">
        <v>861</v>
      </c>
      <c r="B293" s="158" t="s">
        <v>657</v>
      </c>
      <c r="C293" s="202" t="s">
        <v>83</v>
      </c>
      <c r="D293" s="205" t="s">
        <v>83</v>
      </c>
      <c r="E293" s="164"/>
      <c r="F293" s="201" t="str">
        <f t="shared" si="9"/>
        <v/>
      </c>
      <c r="G293" s="201" t="str">
        <f t="shared" si="10"/>
        <v/>
      </c>
    </row>
    <row r="294" spans="1:7" x14ac:dyDescent="0.25">
      <c r="A294" s="137" t="s">
        <v>862</v>
      </c>
      <c r="B294" s="158" t="s">
        <v>657</v>
      </c>
      <c r="C294" s="202" t="s">
        <v>83</v>
      </c>
      <c r="D294" s="205" t="s">
        <v>83</v>
      </c>
      <c r="E294" s="164"/>
      <c r="F294" s="201" t="str">
        <f t="shared" si="9"/>
        <v/>
      </c>
      <c r="G294" s="201" t="str">
        <f t="shared" si="10"/>
        <v/>
      </c>
    </row>
    <row r="295" spans="1:7" x14ac:dyDescent="0.25">
      <c r="A295" s="137" t="s">
        <v>863</v>
      </c>
      <c r="B295" s="158" t="s">
        <v>657</v>
      </c>
      <c r="C295" s="202" t="s">
        <v>83</v>
      </c>
      <c r="D295" s="205" t="s">
        <v>83</v>
      </c>
      <c r="E295" s="164"/>
      <c r="F295" s="201" t="str">
        <f t="shared" si="9"/>
        <v/>
      </c>
      <c r="G295" s="201" t="str">
        <f t="shared" si="10"/>
        <v/>
      </c>
    </row>
    <row r="296" spans="1:7" x14ac:dyDescent="0.25">
      <c r="A296" s="137" t="s">
        <v>864</v>
      </c>
      <c r="B296" s="158" t="s">
        <v>657</v>
      </c>
      <c r="C296" s="202" t="s">
        <v>83</v>
      </c>
      <c r="D296" s="205" t="s">
        <v>83</v>
      </c>
      <c r="E296" s="164"/>
      <c r="F296" s="201" t="str">
        <f t="shared" si="9"/>
        <v/>
      </c>
      <c r="G296" s="201" t="str">
        <f t="shared" si="10"/>
        <v/>
      </c>
    </row>
    <row r="297" spans="1:7" x14ac:dyDescent="0.25">
      <c r="A297" s="137" t="s">
        <v>865</v>
      </c>
      <c r="B297" s="158" t="s">
        <v>657</v>
      </c>
      <c r="C297" s="202" t="s">
        <v>83</v>
      </c>
      <c r="D297" s="205" t="s">
        <v>83</v>
      </c>
      <c r="E297" s="164"/>
      <c r="F297" s="201" t="str">
        <f t="shared" si="9"/>
        <v/>
      </c>
      <c r="G297" s="201" t="str">
        <f t="shared" si="10"/>
        <v/>
      </c>
    </row>
    <row r="298" spans="1:7" x14ac:dyDescent="0.25">
      <c r="A298" s="137" t="s">
        <v>866</v>
      </c>
      <c r="B298" s="158" t="s">
        <v>657</v>
      </c>
      <c r="C298" s="202" t="s">
        <v>83</v>
      </c>
      <c r="D298" s="205" t="s">
        <v>83</v>
      </c>
      <c r="E298" s="164"/>
      <c r="F298" s="201" t="str">
        <f t="shared" si="9"/>
        <v/>
      </c>
      <c r="G298" s="201" t="str">
        <f t="shared" si="10"/>
        <v/>
      </c>
    </row>
    <row r="299" spans="1:7" x14ac:dyDescent="0.25">
      <c r="A299" s="137" t="s">
        <v>867</v>
      </c>
      <c r="B299" s="158" t="s">
        <v>657</v>
      </c>
      <c r="C299" s="202" t="s">
        <v>83</v>
      </c>
      <c r="D299" s="205" t="s">
        <v>83</v>
      </c>
      <c r="E299" s="164"/>
      <c r="F299" s="201" t="str">
        <f t="shared" si="9"/>
        <v/>
      </c>
      <c r="G299" s="201" t="str">
        <f t="shared" si="10"/>
        <v/>
      </c>
    </row>
    <row r="300" spans="1:7" x14ac:dyDescent="0.25">
      <c r="A300" s="137" t="s">
        <v>868</v>
      </c>
      <c r="B300" s="158" t="s">
        <v>657</v>
      </c>
      <c r="C300" s="202" t="s">
        <v>83</v>
      </c>
      <c r="D300" s="205" t="s">
        <v>83</v>
      </c>
      <c r="E300" s="158"/>
      <c r="F300" s="201" t="str">
        <f t="shared" si="9"/>
        <v/>
      </c>
      <c r="G300" s="201" t="str">
        <f t="shared" si="10"/>
        <v/>
      </c>
    </row>
    <row r="301" spans="1:7" x14ac:dyDescent="0.25">
      <c r="A301" s="137" t="s">
        <v>869</v>
      </c>
      <c r="B301" s="158" t="s">
        <v>657</v>
      </c>
      <c r="C301" s="202" t="s">
        <v>83</v>
      </c>
      <c r="D301" s="205" t="s">
        <v>83</v>
      </c>
      <c r="E301" s="158"/>
      <c r="F301" s="201" t="str">
        <f t="shared" si="9"/>
        <v/>
      </c>
      <c r="G301" s="201" t="str">
        <f t="shared" si="10"/>
        <v/>
      </c>
    </row>
    <row r="302" spans="1:7" x14ac:dyDescent="0.25">
      <c r="A302" s="137" t="s">
        <v>870</v>
      </c>
      <c r="B302" s="158" t="s">
        <v>657</v>
      </c>
      <c r="C302" s="202" t="s">
        <v>83</v>
      </c>
      <c r="D302" s="205" t="s">
        <v>83</v>
      </c>
      <c r="E302" s="158"/>
      <c r="F302" s="201" t="str">
        <f t="shared" si="9"/>
        <v/>
      </c>
      <c r="G302" s="201" t="str">
        <f t="shared" si="10"/>
        <v/>
      </c>
    </row>
    <row r="303" spans="1:7" x14ac:dyDescent="0.25">
      <c r="A303" s="137" t="s">
        <v>871</v>
      </c>
      <c r="B303" s="158" t="s">
        <v>657</v>
      </c>
      <c r="C303" s="202" t="s">
        <v>83</v>
      </c>
      <c r="D303" s="205" t="s">
        <v>83</v>
      </c>
      <c r="E303" s="158"/>
      <c r="F303" s="201" t="str">
        <f t="shared" si="9"/>
        <v/>
      </c>
      <c r="G303" s="201" t="str">
        <f t="shared" si="10"/>
        <v/>
      </c>
    </row>
    <row r="304" spans="1:7" x14ac:dyDescent="0.25">
      <c r="A304" s="137" t="s">
        <v>872</v>
      </c>
      <c r="B304" s="158" t="s">
        <v>657</v>
      </c>
      <c r="C304" s="202" t="s">
        <v>83</v>
      </c>
      <c r="D304" s="205" t="s">
        <v>83</v>
      </c>
      <c r="E304" s="158"/>
      <c r="F304" s="201" t="str">
        <f t="shared" si="9"/>
        <v/>
      </c>
      <c r="G304" s="201" t="str">
        <f t="shared" si="10"/>
        <v/>
      </c>
    </row>
    <row r="305" spans="1:7" x14ac:dyDescent="0.25">
      <c r="A305" s="137" t="s">
        <v>873</v>
      </c>
      <c r="B305" s="158" t="s">
        <v>657</v>
      </c>
      <c r="C305" s="202" t="s">
        <v>83</v>
      </c>
      <c r="D305" s="205" t="s">
        <v>83</v>
      </c>
      <c r="E305" s="158"/>
      <c r="F305" s="201" t="str">
        <f t="shared" si="9"/>
        <v/>
      </c>
      <c r="G305" s="201" t="str">
        <f t="shared" si="10"/>
        <v/>
      </c>
    </row>
    <row r="306" spans="1:7" x14ac:dyDescent="0.25">
      <c r="A306" s="137" t="s">
        <v>874</v>
      </c>
      <c r="B306" s="158" t="s">
        <v>657</v>
      </c>
      <c r="C306" s="202" t="s">
        <v>83</v>
      </c>
      <c r="D306" s="205" t="s">
        <v>83</v>
      </c>
      <c r="F306" s="201" t="str">
        <f t="shared" si="9"/>
        <v/>
      </c>
      <c r="G306" s="201" t="str">
        <f t="shared" si="10"/>
        <v/>
      </c>
    </row>
    <row r="307" spans="1:7" x14ac:dyDescent="0.25">
      <c r="A307" s="137" t="s">
        <v>875</v>
      </c>
      <c r="B307" s="158" t="s">
        <v>657</v>
      </c>
      <c r="C307" s="202" t="s">
        <v>83</v>
      </c>
      <c r="D307" s="205" t="s">
        <v>83</v>
      </c>
      <c r="E307" s="153"/>
      <c r="F307" s="201" t="str">
        <f t="shared" si="9"/>
        <v/>
      </c>
      <c r="G307" s="201" t="str">
        <f t="shared" si="10"/>
        <v/>
      </c>
    </row>
    <row r="308" spans="1:7" x14ac:dyDescent="0.25">
      <c r="A308" s="137" t="s">
        <v>876</v>
      </c>
      <c r="B308" s="158" t="s">
        <v>657</v>
      </c>
      <c r="C308" s="202" t="s">
        <v>83</v>
      </c>
      <c r="D308" s="205" t="s">
        <v>83</v>
      </c>
      <c r="E308" s="153"/>
      <c r="F308" s="201" t="str">
        <f t="shared" si="9"/>
        <v/>
      </c>
      <c r="G308" s="201" t="str">
        <f t="shared" si="10"/>
        <v/>
      </c>
    </row>
    <row r="309" spans="1:7" x14ac:dyDescent="0.25">
      <c r="A309" s="137" t="s">
        <v>877</v>
      </c>
      <c r="B309" s="158" t="s">
        <v>657</v>
      </c>
      <c r="C309" s="202" t="s">
        <v>83</v>
      </c>
      <c r="D309" s="205" t="s">
        <v>83</v>
      </c>
      <c r="E309" s="153"/>
      <c r="F309" s="201" t="str">
        <f t="shared" si="9"/>
        <v/>
      </c>
      <c r="G309" s="201" t="str">
        <f t="shared" si="10"/>
        <v/>
      </c>
    </row>
    <row r="310" spans="1:7" x14ac:dyDescent="0.25">
      <c r="A310" s="137" t="s">
        <v>878</v>
      </c>
      <c r="B310" s="158" t="s">
        <v>657</v>
      </c>
      <c r="C310" s="202" t="s">
        <v>83</v>
      </c>
      <c r="D310" s="205" t="s">
        <v>83</v>
      </c>
      <c r="E310" s="153"/>
      <c r="F310" s="201" t="str">
        <f t="shared" si="9"/>
        <v/>
      </c>
      <c r="G310" s="201" t="str">
        <f t="shared" si="10"/>
        <v/>
      </c>
    </row>
    <row r="311" spans="1:7" x14ac:dyDescent="0.25">
      <c r="A311" s="137" t="s">
        <v>879</v>
      </c>
      <c r="B311" s="158" t="s">
        <v>657</v>
      </c>
      <c r="C311" s="202" t="s">
        <v>83</v>
      </c>
      <c r="D311" s="205" t="s">
        <v>83</v>
      </c>
      <c r="E311" s="153"/>
      <c r="F311" s="201" t="str">
        <f t="shared" si="9"/>
        <v/>
      </c>
      <c r="G311" s="201" t="str">
        <f t="shared" si="10"/>
        <v/>
      </c>
    </row>
    <row r="312" spans="1:7" x14ac:dyDescent="0.25">
      <c r="A312" s="137" t="s">
        <v>880</v>
      </c>
      <c r="B312" s="158" t="s">
        <v>657</v>
      </c>
      <c r="C312" s="202" t="s">
        <v>83</v>
      </c>
      <c r="D312" s="205" t="s">
        <v>83</v>
      </c>
      <c r="E312" s="153"/>
      <c r="F312" s="201" t="str">
        <f t="shared" si="9"/>
        <v/>
      </c>
      <c r="G312" s="201" t="str">
        <f t="shared" si="10"/>
        <v/>
      </c>
    </row>
    <row r="313" spans="1:7" x14ac:dyDescent="0.25">
      <c r="A313" s="137" t="s">
        <v>881</v>
      </c>
      <c r="B313" s="158" t="s">
        <v>657</v>
      </c>
      <c r="C313" s="202" t="s">
        <v>83</v>
      </c>
      <c r="D313" s="205" t="s">
        <v>83</v>
      </c>
      <c r="E313" s="153"/>
      <c r="F313" s="201" t="str">
        <f t="shared" si="9"/>
        <v/>
      </c>
      <c r="G313" s="201" t="str">
        <f t="shared" si="10"/>
        <v/>
      </c>
    </row>
    <row r="314" spans="1:7" x14ac:dyDescent="0.25">
      <c r="A314" s="137" t="s">
        <v>882</v>
      </c>
      <c r="B314" s="158" t="s">
        <v>657</v>
      </c>
      <c r="C314" s="202" t="s">
        <v>83</v>
      </c>
      <c r="D314" s="205" t="s">
        <v>83</v>
      </c>
      <c r="E314" s="153"/>
      <c r="F314" s="201" t="str">
        <f t="shared" si="9"/>
        <v/>
      </c>
      <c r="G314" s="201" t="str">
        <f t="shared" si="10"/>
        <v/>
      </c>
    </row>
    <row r="315" spans="1:7" x14ac:dyDescent="0.25">
      <c r="A315" s="137" t="s">
        <v>883</v>
      </c>
      <c r="B315" s="167" t="s">
        <v>148</v>
      </c>
      <c r="C315" s="208">
        <f>SUM(C291:C314)</f>
        <v>0</v>
      </c>
      <c r="D315" s="206">
        <f>SUM(D291:D314)</f>
        <v>0</v>
      </c>
      <c r="E315" s="153"/>
      <c r="F315" s="207">
        <f>SUM(F291:F314)</f>
        <v>0</v>
      </c>
      <c r="G315" s="207">
        <f>SUM(G291:G314)</f>
        <v>0</v>
      </c>
    </row>
    <row r="316" spans="1:7" ht="15" customHeight="1" x14ac:dyDescent="0.25">
      <c r="A316" s="148"/>
      <c r="B316" s="149" t="s">
        <v>884</v>
      </c>
      <c r="C316" s="148" t="s">
        <v>735</v>
      </c>
      <c r="D316" s="148" t="s">
        <v>736</v>
      </c>
      <c r="E316" s="148"/>
      <c r="F316" s="148" t="s">
        <v>564</v>
      </c>
      <c r="G316" s="148" t="s">
        <v>737</v>
      </c>
    </row>
    <row r="317" spans="1:7" x14ac:dyDescent="0.25">
      <c r="A317" s="137" t="s">
        <v>885</v>
      </c>
      <c r="B317" s="137" t="s">
        <v>768</v>
      </c>
      <c r="C317" s="171" t="s">
        <v>83</v>
      </c>
      <c r="G317" s="137"/>
    </row>
    <row r="318" spans="1:7" x14ac:dyDescent="0.25">
      <c r="G318" s="137"/>
    </row>
    <row r="319" spans="1:7" x14ac:dyDescent="0.25">
      <c r="B319" s="158" t="s">
        <v>769</v>
      </c>
      <c r="G319" s="137"/>
    </row>
    <row r="320" spans="1:7" x14ac:dyDescent="0.25">
      <c r="A320" s="137" t="s">
        <v>886</v>
      </c>
      <c r="B320" s="137" t="s">
        <v>771</v>
      </c>
      <c r="C320" s="202" t="s">
        <v>83</v>
      </c>
      <c r="D320" s="205" t="s">
        <v>83</v>
      </c>
      <c r="F320" s="201" t="str">
        <f>IF($C$328=0,"",IF(C320="[for completion]","",C320/$C$328))</f>
        <v/>
      </c>
      <c r="G320" s="201" t="str">
        <f>IF($D$328=0,"",IF(D320="[for completion]","",D320/$D$328))</f>
        <v/>
      </c>
    </row>
    <row r="321" spans="1:7" x14ac:dyDescent="0.25">
      <c r="A321" s="137" t="s">
        <v>887</v>
      </c>
      <c r="B321" s="137" t="s">
        <v>773</v>
      </c>
      <c r="C321" s="202" t="s">
        <v>83</v>
      </c>
      <c r="D321" s="205" t="s">
        <v>83</v>
      </c>
      <c r="F321" s="201" t="str">
        <f t="shared" ref="F321:F334" si="11">IF($C$328=0,"",IF(C321="[for completion]","",C321/$C$328))</f>
        <v/>
      </c>
      <c r="G321" s="201" t="str">
        <f t="shared" ref="G321:G334" si="12">IF($D$328=0,"",IF(D321="[for completion]","",D321/$D$328))</f>
        <v/>
      </c>
    </row>
    <row r="322" spans="1:7" x14ac:dyDescent="0.25">
      <c r="A322" s="137" t="s">
        <v>888</v>
      </c>
      <c r="B322" s="137" t="s">
        <v>775</v>
      </c>
      <c r="C322" s="202" t="s">
        <v>83</v>
      </c>
      <c r="D322" s="205" t="s">
        <v>83</v>
      </c>
      <c r="F322" s="201" t="str">
        <f t="shared" si="11"/>
        <v/>
      </c>
      <c r="G322" s="201" t="str">
        <f t="shared" si="12"/>
        <v/>
      </c>
    </row>
    <row r="323" spans="1:7" x14ac:dyDescent="0.25">
      <c r="A323" s="137" t="s">
        <v>889</v>
      </c>
      <c r="B323" s="137" t="s">
        <v>777</v>
      </c>
      <c r="C323" s="202" t="s">
        <v>83</v>
      </c>
      <c r="D323" s="205" t="s">
        <v>83</v>
      </c>
      <c r="F323" s="201" t="str">
        <f t="shared" si="11"/>
        <v/>
      </c>
      <c r="G323" s="201" t="str">
        <f t="shared" si="12"/>
        <v/>
      </c>
    </row>
    <row r="324" spans="1:7" x14ac:dyDescent="0.25">
      <c r="A324" s="137" t="s">
        <v>890</v>
      </c>
      <c r="B324" s="137" t="s">
        <v>779</v>
      </c>
      <c r="C324" s="202" t="s">
        <v>83</v>
      </c>
      <c r="D324" s="205" t="s">
        <v>83</v>
      </c>
      <c r="F324" s="201" t="str">
        <f t="shared" si="11"/>
        <v/>
      </c>
      <c r="G324" s="201" t="str">
        <f t="shared" si="12"/>
        <v/>
      </c>
    </row>
    <row r="325" spans="1:7" x14ac:dyDescent="0.25">
      <c r="A325" s="137" t="s">
        <v>891</v>
      </c>
      <c r="B325" s="137" t="s">
        <v>781</v>
      </c>
      <c r="C325" s="202" t="s">
        <v>83</v>
      </c>
      <c r="D325" s="205" t="s">
        <v>83</v>
      </c>
      <c r="F325" s="201" t="str">
        <f t="shared" si="11"/>
        <v/>
      </c>
      <c r="G325" s="201" t="str">
        <f t="shared" si="12"/>
        <v/>
      </c>
    </row>
    <row r="326" spans="1:7" x14ac:dyDescent="0.25">
      <c r="A326" s="137" t="s">
        <v>892</v>
      </c>
      <c r="B326" s="137" t="s">
        <v>783</v>
      </c>
      <c r="C326" s="202" t="s">
        <v>83</v>
      </c>
      <c r="D326" s="205" t="s">
        <v>83</v>
      </c>
      <c r="F326" s="201" t="str">
        <f t="shared" si="11"/>
        <v/>
      </c>
      <c r="G326" s="201" t="str">
        <f t="shared" si="12"/>
        <v/>
      </c>
    </row>
    <row r="327" spans="1:7" x14ac:dyDescent="0.25">
      <c r="A327" s="137" t="s">
        <v>893</v>
      </c>
      <c r="B327" s="137" t="s">
        <v>785</v>
      </c>
      <c r="C327" s="202" t="s">
        <v>83</v>
      </c>
      <c r="D327" s="205" t="s">
        <v>83</v>
      </c>
      <c r="F327" s="201" t="str">
        <f t="shared" si="11"/>
        <v/>
      </c>
      <c r="G327" s="201" t="str">
        <f t="shared" si="12"/>
        <v/>
      </c>
    </row>
    <row r="328" spans="1:7" x14ac:dyDescent="0.25">
      <c r="A328" s="137" t="s">
        <v>894</v>
      </c>
      <c r="B328" s="167" t="s">
        <v>148</v>
      </c>
      <c r="C328" s="202">
        <f>SUM(C320:C327)</f>
        <v>0</v>
      </c>
      <c r="D328" s="205">
        <f>SUM(D320:D327)</f>
        <v>0</v>
      </c>
      <c r="F328" s="171">
        <f>SUM(F320:F327)</f>
        <v>0</v>
      </c>
      <c r="G328" s="171">
        <f>SUM(G320:G327)</f>
        <v>0</v>
      </c>
    </row>
    <row r="329" spans="1:7" outlineLevel="1" x14ac:dyDescent="0.25">
      <c r="A329" s="137" t="s">
        <v>895</v>
      </c>
      <c r="B329" s="154" t="s">
        <v>788</v>
      </c>
      <c r="C329" s="202"/>
      <c r="D329" s="205"/>
      <c r="F329" s="201" t="str">
        <f t="shared" si="11"/>
        <v/>
      </c>
      <c r="G329" s="201" t="str">
        <f t="shared" si="12"/>
        <v/>
      </c>
    </row>
    <row r="330" spans="1:7" outlineLevel="1" x14ac:dyDescent="0.25">
      <c r="A330" s="137" t="s">
        <v>896</v>
      </c>
      <c r="B330" s="154" t="s">
        <v>790</v>
      </c>
      <c r="C330" s="202"/>
      <c r="D330" s="205"/>
      <c r="F330" s="201" t="str">
        <f t="shared" si="11"/>
        <v/>
      </c>
      <c r="G330" s="201" t="str">
        <f t="shared" si="12"/>
        <v/>
      </c>
    </row>
    <row r="331" spans="1:7" outlineLevel="1" x14ac:dyDescent="0.25">
      <c r="A331" s="137" t="s">
        <v>897</v>
      </c>
      <c r="B331" s="154" t="s">
        <v>792</v>
      </c>
      <c r="C331" s="202"/>
      <c r="D331" s="205"/>
      <c r="F331" s="201" t="str">
        <f t="shared" si="11"/>
        <v/>
      </c>
      <c r="G331" s="201" t="str">
        <f t="shared" si="12"/>
        <v/>
      </c>
    </row>
    <row r="332" spans="1:7" outlineLevel="1" x14ac:dyDescent="0.25">
      <c r="A332" s="137" t="s">
        <v>898</v>
      </c>
      <c r="B332" s="154" t="s">
        <v>794</v>
      </c>
      <c r="C332" s="202"/>
      <c r="D332" s="205"/>
      <c r="F332" s="201" t="str">
        <f t="shared" si="11"/>
        <v/>
      </c>
      <c r="G332" s="201" t="str">
        <f t="shared" si="12"/>
        <v/>
      </c>
    </row>
    <row r="333" spans="1:7" outlineLevel="1" x14ac:dyDescent="0.25">
      <c r="A333" s="137" t="s">
        <v>899</v>
      </c>
      <c r="B333" s="154" t="s">
        <v>796</v>
      </c>
      <c r="C333" s="202"/>
      <c r="D333" s="205"/>
      <c r="F333" s="201" t="str">
        <f t="shared" si="11"/>
        <v/>
      </c>
      <c r="G333" s="201" t="str">
        <f t="shared" si="12"/>
        <v/>
      </c>
    </row>
    <row r="334" spans="1:7" outlineLevel="1" x14ac:dyDescent="0.25">
      <c r="A334" s="137" t="s">
        <v>900</v>
      </c>
      <c r="B334" s="154" t="s">
        <v>798</v>
      </c>
      <c r="C334" s="202"/>
      <c r="D334" s="205"/>
      <c r="F334" s="201" t="str">
        <f t="shared" si="11"/>
        <v/>
      </c>
      <c r="G334" s="201" t="str">
        <f t="shared" si="12"/>
        <v/>
      </c>
    </row>
    <row r="335" spans="1:7" outlineLevel="1" x14ac:dyDescent="0.25">
      <c r="A335" s="137" t="s">
        <v>901</v>
      </c>
      <c r="B335" s="154"/>
      <c r="F335" s="151"/>
      <c r="G335" s="151"/>
    </row>
    <row r="336" spans="1:7" outlineLevel="1" x14ac:dyDescent="0.25">
      <c r="A336" s="137" t="s">
        <v>902</v>
      </c>
      <c r="B336" s="154"/>
      <c r="F336" s="151"/>
      <c r="G336" s="151"/>
    </row>
    <row r="337" spans="1:7" outlineLevel="1" x14ac:dyDescent="0.25">
      <c r="A337" s="137" t="s">
        <v>903</v>
      </c>
      <c r="B337" s="154"/>
      <c r="F337" s="153"/>
      <c r="G337" s="153"/>
    </row>
    <row r="338" spans="1:7" ht="15" customHeight="1" x14ac:dyDescent="0.25">
      <c r="A338" s="148"/>
      <c r="B338" s="149" t="s">
        <v>904</v>
      </c>
      <c r="C338" s="148" t="s">
        <v>735</v>
      </c>
      <c r="D338" s="148" t="s">
        <v>736</v>
      </c>
      <c r="E338" s="148"/>
      <c r="F338" s="148" t="s">
        <v>564</v>
      </c>
      <c r="G338" s="148" t="s">
        <v>737</v>
      </c>
    </row>
    <row r="339" spans="1:7" x14ac:dyDescent="0.25">
      <c r="A339" s="137" t="s">
        <v>905</v>
      </c>
      <c r="B339" s="137" t="s">
        <v>768</v>
      </c>
      <c r="C339" s="171"/>
      <c r="G339" s="137"/>
    </row>
    <row r="340" spans="1:7" x14ac:dyDescent="0.25">
      <c r="G340" s="137"/>
    </row>
    <row r="341" spans="1:7" x14ac:dyDescent="0.25">
      <c r="B341" s="158" t="s">
        <v>769</v>
      </c>
      <c r="G341" s="137"/>
    </row>
    <row r="342" spans="1:7" x14ac:dyDescent="0.25">
      <c r="A342" s="137" t="s">
        <v>906</v>
      </c>
      <c r="B342" s="137" t="s">
        <v>771</v>
      </c>
      <c r="C342" s="202" t="s">
        <v>118</v>
      </c>
      <c r="D342" s="205" t="s">
        <v>118</v>
      </c>
      <c r="F342" s="201" t="str">
        <f>IF($C$350=0,"",IF(C342="[Mark as ND1 if not relevant]","",C342/$C$350))</f>
        <v/>
      </c>
      <c r="G342" s="201" t="str">
        <f>IF($D$350=0,"",IF(D342="[Mark as ND1 if not relevant]","",D342/$D$350))</f>
        <v/>
      </c>
    </row>
    <row r="343" spans="1:7" x14ac:dyDescent="0.25">
      <c r="A343" s="137" t="s">
        <v>907</v>
      </c>
      <c r="B343" s="137" t="s">
        <v>773</v>
      </c>
      <c r="C343" s="202" t="s">
        <v>118</v>
      </c>
      <c r="D343" s="205" t="s">
        <v>118</v>
      </c>
      <c r="F343" s="201" t="str">
        <f t="shared" ref="F343:F349" si="13">IF($C$350=0,"",IF(C343="[Mark as ND1 if not relevant]","",C343/$C$350))</f>
        <v/>
      </c>
      <c r="G343" s="201" t="str">
        <f t="shared" ref="G343:G349" si="14">IF($D$350=0,"",IF(D343="[Mark as ND1 if not relevant]","",D343/$D$350))</f>
        <v/>
      </c>
    </row>
    <row r="344" spans="1:7" x14ac:dyDescent="0.25">
      <c r="A344" s="137" t="s">
        <v>908</v>
      </c>
      <c r="B344" s="137" t="s">
        <v>775</v>
      </c>
      <c r="C344" s="202" t="s">
        <v>118</v>
      </c>
      <c r="D344" s="205" t="s">
        <v>118</v>
      </c>
      <c r="F344" s="201" t="str">
        <f t="shared" si="13"/>
        <v/>
      </c>
      <c r="G344" s="201" t="str">
        <f t="shared" si="14"/>
        <v/>
      </c>
    </row>
    <row r="345" spans="1:7" x14ac:dyDescent="0.25">
      <c r="A345" s="137" t="s">
        <v>909</v>
      </c>
      <c r="B345" s="137" t="s">
        <v>777</v>
      </c>
      <c r="C345" s="202" t="s">
        <v>118</v>
      </c>
      <c r="D345" s="205" t="s">
        <v>118</v>
      </c>
      <c r="F345" s="201" t="str">
        <f t="shared" si="13"/>
        <v/>
      </c>
      <c r="G345" s="201" t="str">
        <f t="shared" si="14"/>
        <v/>
      </c>
    </row>
    <row r="346" spans="1:7" x14ac:dyDescent="0.25">
      <c r="A346" s="137" t="s">
        <v>910</v>
      </c>
      <c r="B346" s="137" t="s">
        <v>779</v>
      </c>
      <c r="C346" s="202" t="s">
        <v>118</v>
      </c>
      <c r="D346" s="205" t="s">
        <v>118</v>
      </c>
      <c r="F346" s="201" t="str">
        <f t="shared" si="13"/>
        <v/>
      </c>
      <c r="G346" s="201" t="str">
        <f t="shared" si="14"/>
        <v/>
      </c>
    </row>
    <row r="347" spans="1:7" x14ac:dyDescent="0.25">
      <c r="A347" s="137" t="s">
        <v>911</v>
      </c>
      <c r="B347" s="137" t="s">
        <v>781</v>
      </c>
      <c r="C347" s="202" t="s">
        <v>118</v>
      </c>
      <c r="D347" s="205" t="s">
        <v>118</v>
      </c>
      <c r="F347" s="201" t="str">
        <f t="shared" si="13"/>
        <v/>
      </c>
      <c r="G347" s="201" t="str">
        <f t="shared" si="14"/>
        <v/>
      </c>
    </row>
    <row r="348" spans="1:7" x14ac:dyDescent="0.25">
      <c r="A348" s="137" t="s">
        <v>912</v>
      </c>
      <c r="B348" s="137" t="s">
        <v>783</v>
      </c>
      <c r="C348" s="202" t="s">
        <v>118</v>
      </c>
      <c r="D348" s="205" t="s">
        <v>118</v>
      </c>
      <c r="F348" s="201" t="str">
        <f t="shared" si="13"/>
        <v/>
      </c>
      <c r="G348" s="201" t="str">
        <f t="shared" si="14"/>
        <v/>
      </c>
    </row>
    <row r="349" spans="1:7" x14ac:dyDescent="0.25">
      <c r="A349" s="137" t="s">
        <v>913</v>
      </c>
      <c r="B349" s="137" t="s">
        <v>785</v>
      </c>
      <c r="C349" s="202" t="s">
        <v>118</v>
      </c>
      <c r="D349" s="205" t="s">
        <v>118</v>
      </c>
      <c r="F349" s="201" t="str">
        <f t="shared" si="13"/>
        <v/>
      </c>
      <c r="G349" s="201" t="str">
        <f t="shared" si="14"/>
        <v/>
      </c>
    </row>
    <row r="350" spans="1:7" x14ac:dyDescent="0.25">
      <c r="A350" s="137" t="s">
        <v>914</v>
      </c>
      <c r="B350" s="167" t="s">
        <v>148</v>
      </c>
      <c r="C350" s="202">
        <f>SUM(C342:C349)</f>
        <v>0</v>
      </c>
      <c r="D350" s="205">
        <f>SUM(D342:D349)</f>
        <v>0</v>
      </c>
      <c r="F350" s="171">
        <f>SUM(F342:F349)</f>
        <v>0</v>
      </c>
      <c r="G350" s="171">
        <f>SUM(G342:G349)</f>
        <v>0</v>
      </c>
    </row>
    <row r="351" spans="1:7" outlineLevel="1" x14ac:dyDescent="0.25">
      <c r="A351" s="137" t="s">
        <v>915</v>
      </c>
      <c r="B351" s="154" t="s">
        <v>788</v>
      </c>
      <c r="C351" s="202"/>
      <c r="D351" s="205"/>
      <c r="F351" s="201" t="str">
        <f t="shared" ref="F351:F356" si="15">IF($C$350=0,"",IF(C351="[for completion]","",C351/$C$350))</f>
        <v/>
      </c>
      <c r="G351" s="201" t="str">
        <f t="shared" ref="G351:G356" si="16">IF($D$350=0,"",IF(D351="[for completion]","",D351/$D$350))</f>
        <v/>
      </c>
    </row>
    <row r="352" spans="1:7" outlineLevel="1" x14ac:dyDescent="0.25">
      <c r="A352" s="137" t="s">
        <v>916</v>
      </c>
      <c r="B352" s="154" t="s">
        <v>790</v>
      </c>
      <c r="C352" s="202"/>
      <c r="D352" s="205"/>
      <c r="F352" s="201" t="str">
        <f t="shared" si="15"/>
        <v/>
      </c>
      <c r="G352" s="201" t="str">
        <f t="shared" si="16"/>
        <v/>
      </c>
    </row>
    <row r="353" spans="1:7" outlineLevel="1" x14ac:dyDescent="0.25">
      <c r="A353" s="137" t="s">
        <v>917</v>
      </c>
      <c r="B353" s="154" t="s">
        <v>792</v>
      </c>
      <c r="C353" s="202"/>
      <c r="D353" s="205"/>
      <c r="F353" s="201" t="str">
        <f t="shared" si="15"/>
        <v/>
      </c>
      <c r="G353" s="201" t="str">
        <f t="shared" si="16"/>
        <v/>
      </c>
    </row>
    <row r="354" spans="1:7" outlineLevel="1" x14ac:dyDescent="0.25">
      <c r="A354" s="137" t="s">
        <v>918</v>
      </c>
      <c r="B354" s="154" t="s">
        <v>794</v>
      </c>
      <c r="C354" s="202"/>
      <c r="D354" s="205"/>
      <c r="F354" s="201" t="str">
        <f t="shared" si="15"/>
        <v/>
      </c>
      <c r="G354" s="201" t="str">
        <f t="shared" si="16"/>
        <v/>
      </c>
    </row>
    <row r="355" spans="1:7" outlineLevel="1" x14ac:dyDescent="0.25">
      <c r="A355" s="137" t="s">
        <v>919</v>
      </c>
      <c r="B355" s="154" t="s">
        <v>796</v>
      </c>
      <c r="C355" s="202"/>
      <c r="D355" s="205"/>
      <c r="F355" s="201" t="str">
        <f t="shared" si="15"/>
        <v/>
      </c>
      <c r="G355" s="201" t="str">
        <f t="shared" si="16"/>
        <v/>
      </c>
    </row>
    <row r="356" spans="1:7" outlineLevel="1" x14ac:dyDescent="0.25">
      <c r="A356" s="137" t="s">
        <v>920</v>
      </c>
      <c r="B356" s="154" t="s">
        <v>798</v>
      </c>
      <c r="C356" s="202"/>
      <c r="D356" s="205"/>
      <c r="F356" s="201" t="str">
        <f t="shared" si="15"/>
        <v/>
      </c>
      <c r="G356" s="201" t="str">
        <f t="shared" si="16"/>
        <v/>
      </c>
    </row>
    <row r="357" spans="1:7" outlineLevel="1" x14ac:dyDescent="0.25">
      <c r="A357" s="137" t="s">
        <v>921</v>
      </c>
      <c r="B357" s="154"/>
      <c r="F357" s="201"/>
      <c r="G357" s="201"/>
    </row>
    <row r="358" spans="1:7" outlineLevel="1" x14ac:dyDescent="0.25">
      <c r="A358" s="137" t="s">
        <v>922</v>
      </c>
      <c r="B358" s="154"/>
      <c r="F358" s="201"/>
      <c r="G358" s="201"/>
    </row>
    <row r="359" spans="1:7" outlineLevel="1" x14ac:dyDescent="0.25">
      <c r="A359" s="137" t="s">
        <v>923</v>
      </c>
      <c r="B359" s="154"/>
      <c r="F359" s="201"/>
      <c r="G359" s="171"/>
    </row>
    <row r="360" spans="1:7" ht="15" customHeight="1" x14ac:dyDescent="0.25">
      <c r="A360" s="148"/>
      <c r="B360" s="149" t="s">
        <v>924</v>
      </c>
      <c r="C360" s="148" t="s">
        <v>925</v>
      </c>
      <c r="D360" s="148"/>
      <c r="E360" s="148"/>
      <c r="F360" s="148"/>
      <c r="G360" s="150"/>
    </row>
    <row r="361" spans="1:7" x14ac:dyDescent="0.25">
      <c r="A361" s="137" t="s">
        <v>926</v>
      </c>
      <c r="B361" s="158" t="s">
        <v>927</v>
      </c>
      <c r="C361" s="171" t="s">
        <v>83</v>
      </c>
      <c r="G361" s="137"/>
    </row>
    <row r="362" spans="1:7" x14ac:dyDescent="0.25">
      <c r="A362" s="137" t="s">
        <v>928</v>
      </c>
      <c r="B362" s="158" t="s">
        <v>929</v>
      </c>
      <c r="C362" s="171" t="s">
        <v>83</v>
      </c>
      <c r="G362" s="137"/>
    </row>
    <row r="363" spans="1:7" x14ac:dyDescent="0.25">
      <c r="A363" s="137" t="s">
        <v>930</v>
      </c>
      <c r="B363" s="158" t="s">
        <v>931</v>
      </c>
      <c r="C363" s="171" t="s">
        <v>83</v>
      </c>
      <c r="G363" s="137"/>
    </row>
    <row r="364" spans="1:7" x14ac:dyDescent="0.25">
      <c r="A364" s="137" t="s">
        <v>932</v>
      </c>
      <c r="B364" s="158" t="s">
        <v>933</v>
      </c>
      <c r="C364" s="171" t="s">
        <v>83</v>
      </c>
      <c r="G364" s="137"/>
    </row>
    <row r="365" spans="1:7" x14ac:dyDescent="0.25">
      <c r="A365" s="137" t="s">
        <v>934</v>
      </c>
      <c r="B365" s="158" t="s">
        <v>935</v>
      </c>
      <c r="C365" s="171" t="s">
        <v>83</v>
      </c>
      <c r="G365" s="137"/>
    </row>
    <row r="366" spans="1:7" x14ac:dyDescent="0.25">
      <c r="A366" s="137" t="s">
        <v>936</v>
      </c>
      <c r="B366" s="158" t="s">
        <v>937</v>
      </c>
      <c r="C366" s="171" t="s">
        <v>83</v>
      </c>
      <c r="G366" s="137"/>
    </row>
    <row r="367" spans="1:7" x14ac:dyDescent="0.25">
      <c r="A367" s="137" t="s">
        <v>938</v>
      </c>
      <c r="B367" s="158" t="s">
        <v>939</v>
      </c>
      <c r="C367" s="171" t="s">
        <v>83</v>
      </c>
      <c r="G367" s="137"/>
    </row>
    <row r="368" spans="1:7" x14ac:dyDescent="0.25">
      <c r="A368" s="137" t="s">
        <v>940</v>
      </c>
      <c r="B368" s="158" t="s">
        <v>941</v>
      </c>
      <c r="C368" s="171" t="s">
        <v>83</v>
      </c>
      <c r="G368" s="137"/>
    </row>
    <row r="369" spans="1:7" x14ac:dyDescent="0.25">
      <c r="A369" s="137" t="s">
        <v>942</v>
      </c>
      <c r="B369" s="158" t="s">
        <v>943</v>
      </c>
      <c r="C369" s="171" t="s">
        <v>83</v>
      </c>
      <c r="G369" s="137"/>
    </row>
    <row r="370" spans="1:7" x14ac:dyDescent="0.25">
      <c r="A370" s="137" t="s">
        <v>944</v>
      </c>
      <c r="B370" s="158" t="s">
        <v>146</v>
      </c>
      <c r="C370" s="171" t="s">
        <v>83</v>
      </c>
      <c r="G370" s="137"/>
    </row>
    <row r="371" spans="1:7" outlineLevel="1" x14ac:dyDescent="0.25">
      <c r="A371" s="137" t="s">
        <v>945</v>
      </c>
      <c r="B371" s="154" t="s">
        <v>946</v>
      </c>
      <c r="C371" s="171"/>
      <c r="G371" s="137"/>
    </row>
    <row r="372" spans="1:7" outlineLevel="1" x14ac:dyDescent="0.25">
      <c r="A372" s="137" t="s">
        <v>947</v>
      </c>
      <c r="B372" s="154" t="s">
        <v>150</v>
      </c>
      <c r="C372" s="171"/>
      <c r="G372" s="137"/>
    </row>
    <row r="373" spans="1:7" outlineLevel="1" x14ac:dyDescent="0.25">
      <c r="A373" s="137" t="s">
        <v>948</v>
      </c>
      <c r="B373" s="154" t="s">
        <v>150</v>
      </c>
      <c r="C373" s="171"/>
      <c r="G373" s="137"/>
    </row>
    <row r="374" spans="1:7" outlineLevel="1" x14ac:dyDescent="0.25">
      <c r="A374" s="137" t="s">
        <v>949</v>
      </c>
      <c r="B374" s="154" t="s">
        <v>150</v>
      </c>
      <c r="C374" s="171"/>
      <c r="G374" s="137"/>
    </row>
    <row r="375" spans="1:7" outlineLevel="1" x14ac:dyDescent="0.25">
      <c r="A375" s="137" t="s">
        <v>950</v>
      </c>
      <c r="B375" s="154" t="s">
        <v>150</v>
      </c>
      <c r="C375" s="171"/>
      <c r="G375" s="137"/>
    </row>
    <row r="376" spans="1:7" outlineLevel="1" x14ac:dyDescent="0.25">
      <c r="A376" s="137" t="s">
        <v>951</v>
      </c>
      <c r="B376" s="154" t="s">
        <v>150</v>
      </c>
      <c r="C376" s="171"/>
      <c r="G376" s="137"/>
    </row>
    <row r="377" spans="1:7" outlineLevel="1" x14ac:dyDescent="0.25">
      <c r="A377" s="137" t="s">
        <v>952</v>
      </c>
      <c r="B377" s="154" t="s">
        <v>150</v>
      </c>
      <c r="C377" s="171"/>
      <c r="G377" s="137"/>
    </row>
    <row r="378" spans="1:7" outlineLevel="1" x14ac:dyDescent="0.25">
      <c r="A378" s="137" t="s">
        <v>953</v>
      </c>
      <c r="B378" s="154" t="s">
        <v>150</v>
      </c>
      <c r="C378" s="171"/>
      <c r="G378" s="137"/>
    </row>
    <row r="379" spans="1:7" outlineLevel="1" x14ac:dyDescent="0.25">
      <c r="A379" s="137" t="s">
        <v>954</v>
      </c>
      <c r="B379" s="154" t="s">
        <v>150</v>
      </c>
      <c r="C379" s="171"/>
      <c r="G379" s="137"/>
    </row>
    <row r="380" spans="1:7" outlineLevel="1" x14ac:dyDescent="0.25">
      <c r="A380" s="137" t="s">
        <v>955</v>
      </c>
      <c r="B380" s="154" t="s">
        <v>150</v>
      </c>
      <c r="C380" s="171"/>
      <c r="G380" s="137"/>
    </row>
    <row r="381" spans="1:7" outlineLevel="1" x14ac:dyDescent="0.25">
      <c r="A381" s="137" t="s">
        <v>956</v>
      </c>
      <c r="B381" s="154" t="s">
        <v>150</v>
      </c>
      <c r="C381" s="171"/>
      <c r="G381" s="137"/>
    </row>
    <row r="382" spans="1:7" outlineLevel="1" x14ac:dyDescent="0.25">
      <c r="A382" s="137" t="s">
        <v>957</v>
      </c>
      <c r="B382" s="154" t="s">
        <v>150</v>
      </c>
      <c r="C382" s="171"/>
    </row>
    <row r="383" spans="1:7" outlineLevel="1" x14ac:dyDescent="0.25">
      <c r="A383" s="137" t="s">
        <v>958</v>
      </c>
      <c r="B383" s="154" t="s">
        <v>150</v>
      </c>
      <c r="C383" s="171"/>
    </row>
    <row r="384" spans="1:7" outlineLevel="1" x14ac:dyDescent="0.25">
      <c r="A384" s="137" t="s">
        <v>959</v>
      </c>
      <c r="B384" s="154" t="s">
        <v>150</v>
      </c>
      <c r="C384" s="171"/>
    </row>
    <row r="385" spans="1:7" outlineLevel="1" x14ac:dyDescent="0.25">
      <c r="A385" s="137" t="s">
        <v>960</v>
      </c>
      <c r="B385" s="154" t="s">
        <v>150</v>
      </c>
      <c r="C385" s="171"/>
      <c r="D385" s="133"/>
      <c r="E385" s="133"/>
      <c r="F385" s="133"/>
      <c r="G385" s="133"/>
    </row>
    <row r="386" spans="1:7" outlineLevel="1" x14ac:dyDescent="0.25">
      <c r="A386" s="137" t="s">
        <v>961</v>
      </c>
      <c r="B386" s="154" t="s">
        <v>150</v>
      </c>
      <c r="C386" s="171"/>
      <c r="D386" s="133"/>
      <c r="E386" s="133"/>
      <c r="F386" s="133"/>
      <c r="G386" s="133"/>
    </row>
    <row r="387" spans="1:7" outlineLevel="1" x14ac:dyDescent="0.25">
      <c r="A387" s="137" t="s">
        <v>962</v>
      </c>
      <c r="B387" s="154" t="s">
        <v>150</v>
      </c>
      <c r="C387" s="171"/>
      <c r="D387" s="133"/>
      <c r="E387" s="133"/>
      <c r="F387" s="133"/>
      <c r="G387" s="133"/>
    </row>
    <row r="388" spans="1:7" x14ac:dyDescent="0.25">
      <c r="C388" s="171"/>
      <c r="D388" s="133"/>
      <c r="E388" s="133"/>
      <c r="F388" s="133"/>
      <c r="G388" s="133"/>
    </row>
    <row r="389" spans="1:7" x14ac:dyDescent="0.25">
      <c r="C389" s="171"/>
      <c r="D389" s="133"/>
      <c r="E389" s="133"/>
      <c r="F389" s="133"/>
      <c r="G389" s="133"/>
    </row>
    <row r="390" spans="1:7" x14ac:dyDescent="0.25">
      <c r="C390" s="171"/>
      <c r="D390" s="133"/>
      <c r="E390" s="133"/>
      <c r="F390" s="133"/>
      <c r="G390" s="133"/>
    </row>
    <row r="391" spans="1:7" x14ac:dyDescent="0.25">
      <c r="C391" s="171"/>
      <c r="D391" s="133"/>
      <c r="E391" s="133"/>
      <c r="F391" s="133"/>
      <c r="G391" s="133"/>
    </row>
    <row r="392" spans="1:7" x14ac:dyDescent="0.25">
      <c r="C392" s="171"/>
      <c r="D392" s="133"/>
      <c r="E392" s="133"/>
      <c r="F392" s="133"/>
      <c r="G392" s="133"/>
    </row>
    <row r="393" spans="1:7" x14ac:dyDescent="0.25">
      <c r="C393" s="171"/>
      <c r="D393" s="133"/>
      <c r="E393" s="133"/>
      <c r="F393" s="133"/>
      <c r="G393" s="133"/>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J6" sqref="J6"/>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963</v>
      </c>
      <c r="B1" s="176"/>
      <c r="C1" s="64"/>
      <c r="D1" s="64"/>
      <c r="E1" s="64"/>
      <c r="F1" s="184" t="s">
        <v>1610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2352</v>
      </c>
      <c r="D3" s="67"/>
      <c r="E3" s="67"/>
      <c r="F3" s="67"/>
      <c r="G3" s="67"/>
      <c r="H3"/>
      <c r="L3" s="64"/>
      <c r="M3" s="64"/>
    </row>
    <row r="4" spans="1:14" ht="15.75" thickBot="1" x14ac:dyDescent="0.3">
      <c r="H4"/>
      <c r="L4" s="64"/>
      <c r="M4" s="64"/>
    </row>
    <row r="5" spans="1:14" ht="18.75" x14ac:dyDescent="0.25">
      <c r="B5" s="71" t="s">
        <v>964</v>
      </c>
      <c r="C5" s="70"/>
      <c r="E5" s="72"/>
      <c r="F5" s="72"/>
      <c r="H5"/>
      <c r="L5" s="64"/>
      <c r="M5" s="64"/>
    </row>
    <row r="6" spans="1:14" ht="15.75" thickBot="1" x14ac:dyDescent="0.3">
      <c r="B6" s="75" t="s">
        <v>965</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965</v>
      </c>
      <c r="C8" s="78"/>
      <c r="D8" s="78"/>
      <c r="E8" s="78"/>
      <c r="F8" s="78"/>
      <c r="G8" s="79"/>
      <c r="H8"/>
      <c r="I8" s="83"/>
      <c r="J8" s="72"/>
      <c r="K8" s="72"/>
      <c r="L8" s="72"/>
      <c r="M8" s="72"/>
    </row>
    <row r="9" spans="1:14" ht="15" customHeight="1" x14ac:dyDescent="0.25">
      <c r="A9" s="85"/>
      <c r="B9" s="86" t="s">
        <v>966</v>
      </c>
      <c r="C9" s="85"/>
      <c r="D9" s="85"/>
      <c r="E9" s="85"/>
      <c r="F9" s="88"/>
      <c r="G9" s="88"/>
      <c r="H9"/>
      <c r="I9" s="83"/>
      <c r="J9" s="80"/>
      <c r="K9" s="80"/>
      <c r="L9" s="80"/>
      <c r="M9" s="99"/>
      <c r="N9" s="99"/>
    </row>
    <row r="10" spans="1:14" x14ac:dyDescent="0.25">
      <c r="A10" s="66" t="s">
        <v>967</v>
      </c>
      <c r="B10" s="66" t="s">
        <v>968</v>
      </c>
      <c r="C10" s="180">
        <v>7408</v>
      </c>
      <c r="E10" s="83"/>
      <c r="F10" s="83"/>
      <c r="H10"/>
      <c r="I10" s="83"/>
      <c r="L10" s="83"/>
      <c r="M10" s="83"/>
    </row>
    <row r="11" spans="1:14" outlineLevel="1" x14ac:dyDescent="0.25">
      <c r="A11" s="66" t="s">
        <v>969</v>
      </c>
      <c r="B11" s="95" t="s">
        <v>557</v>
      </c>
      <c r="C11" s="180">
        <v>2910</v>
      </c>
      <c r="E11" s="83"/>
      <c r="F11" s="83"/>
      <c r="H11"/>
      <c r="I11" s="83"/>
      <c r="L11" s="83"/>
      <c r="M11" s="83"/>
    </row>
    <row r="12" spans="1:14" outlineLevel="1" x14ac:dyDescent="0.25">
      <c r="A12" s="66" t="s">
        <v>970</v>
      </c>
      <c r="B12" s="95" t="s">
        <v>559</v>
      </c>
      <c r="C12" s="180"/>
      <c r="E12" s="83"/>
      <c r="F12" s="83"/>
      <c r="H12"/>
      <c r="I12" s="83"/>
      <c r="L12" s="83"/>
      <c r="M12" s="83"/>
    </row>
    <row r="13" spans="1:14" outlineLevel="1" x14ac:dyDescent="0.25">
      <c r="A13" s="66" t="s">
        <v>971</v>
      </c>
      <c r="E13" s="83"/>
      <c r="F13" s="83"/>
      <c r="H13"/>
      <c r="I13" s="83"/>
      <c r="L13" s="83"/>
      <c r="M13" s="83"/>
    </row>
    <row r="14" spans="1:14" outlineLevel="1" x14ac:dyDescent="0.25">
      <c r="A14" s="66" t="s">
        <v>972</v>
      </c>
      <c r="E14" s="83"/>
      <c r="F14" s="83"/>
      <c r="H14"/>
      <c r="I14" s="83"/>
      <c r="L14" s="83"/>
      <c r="M14" s="83"/>
    </row>
    <row r="15" spans="1:14" outlineLevel="1" x14ac:dyDescent="0.25">
      <c r="A15" s="66" t="s">
        <v>973</v>
      </c>
      <c r="E15" s="83"/>
      <c r="F15" s="83"/>
      <c r="H15"/>
      <c r="I15" s="83"/>
      <c r="L15" s="83"/>
      <c r="M15" s="83"/>
    </row>
    <row r="16" spans="1:14" outlineLevel="1" x14ac:dyDescent="0.25">
      <c r="A16" s="66" t="s">
        <v>974</v>
      </c>
      <c r="E16" s="83"/>
      <c r="F16" s="83"/>
      <c r="H16"/>
      <c r="I16" s="83"/>
      <c r="L16" s="83"/>
      <c r="M16" s="83"/>
    </row>
    <row r="17" spans="1:14" outlineLevel="1" x14ac:dyDescent="0.25">
      <c r="A17" s="66" t="s">
        <v>975</v>
      </c>
      <c r="E17" s="83"/>
      <c r="F17" s="83"/>
      <c r="H17"/>
      <c r="I17" s="83"/>
      <c r="L17" s="83"/>
      <c r="M17" s="83"/>
    </row>
    <row r="18" spans="1:14" x14ac:dyDescent="0.25">
      <c r="A18" s="85"/>
      <c r="B18" s="85" t="s">
        <v>976</v>
      </c>
      <c r="C18" s="85" t="s">
        <v>735</v>
      </c>
      <c r="D18" s="85" t="s">
        <v>977</v>
      </c>
      <c r="E18" s="85"/>
      <c r="F18" s="85" t="s">
        <v>978</v>
      </c>
      <c r="G18" s="85" t="s">
        <v>979</v>
      </c>
      <c r="H18"/>
      <c r="I18" s="116"/>
      <c r="J18" s="80"/>
      <c r="K18" s="80"/>
      <c r="L18" s="72"/>
      <c r="M18" s="80"/>
      <c r="N18" s="80"/>
    </row>
    <row r="19" spans="1:14" x14ac:dyDescent="0.25">
      <c r="A19" s="66" t="s">
        <v>980</v>
      </c>
      <c r="B19" s="66" t="s">
        <v>981</v>
      </c>
      <c r="C19" s="179">
        <f>C37/D19*1000</f>
        <v>1743.9765618250537</v>
      </c>
      <c r="D19" s="66">
        <f>C10</f>
        <v>7408</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740</v>
      </c>
      <c r="C21" s="80"/>
      <c r="D21" s="80"/>
      <c r="E21" s="80"/>
      <c r="F21" s="99"/>
      <c r="G21" s="99"/>
      <c r="H21"/>
      <c r="I21" s="83"/>
      <c r="J21" s="80"/>
      <c r="K21" s="80"/>
      <c r="L21" s="80"/>
      <c r="M21" s="99"/>
      <c r="N21" s="99"/>
    </row>
    <row r="22" spans="1:14" x14ac:dyDescent="0.25">
      <c r="A22" s="66" t="s">
        <v>982</v>
      </c>
      <c r="B22" s="83" t="s">
        <v>2359</v>
      </c>
      <c r="C22" s="179">
        <v>2990.1767599999998</v>
      </c>
      <c r="D22" s="180" t="s">
        <v>83</v>
      </c>
      <c r="E22" s="83"/>
      <c r="F22" s="193">
        <f>IF($C$37=0,"",IF(C22="[for completion]","",C22/$C$37))</f>
        <v>0.23144896560530104</v>
      </c>
      <c r="G22" s="193" t="str">
        <f>IF($D$37=0,"",IF(D22="[for completion]","",D22/$D$37))</f>
        <v/>
      </c>
      <c r="H22"/>
      <c r="I22" s="83"/>
      <c r="L22" s="83"/>
      <c r="M22" s="92"/>
      <c r="N22" s="92"/>
    </row>
    <row r="23" spans="1:14" x14ac:dyDescent="0.25">
      <c r="A23" s="66" t="s">
        <v>983</v>
      </c>
      <c r="B23" s="83" t="s">
        <v>2360</v>
      </c>
      <c r="C23" s="179">
        <v>3087.3156399999998</v>
      </c>
      <c r="D23" s="180" t="s">
        <v>83</v>
      </c>
      <c r="E23" s="83"/>
      <c r="F23" s="193">
        <f t="shared" ref="F23:F36" si="0">IF($C$37=0,"",IF(C23="[for completion]","",C23/$C$37))</f>
        <v>0.23896781652970506</v>
      </c>
      <c r="G23" s="193" t="str">
        <f t="shared" ref="G23:G36" si="1">IF($D$37=0,"",IF(D23="[for completion]","",D23/$D$37))</f>
        <v/>
      </c>
      <c r="H23"/>
      <c r="I23" s="83"/>
      <c r="L23" s="83"/>
      <c r="M23" s="92"/>
      <c r="N23" s="92"/>
    </row>
    <row r="24" spans="1:14" x14ac:dyDescent="0.25">
      <c r="A24" s="66" t="s">
        <v>984</v>
      </c>
      <c r="B24" s="83" t="s">
        <v>2361</v>
      </c>
      <c r="C24" s="179">
        <v>6841.8859700000003</v>
      </c>
      <c r="D24" s="180" t="s">
        <v>83</v>
      </c>
      <c r="F24" s="193">
        <f t="shared" si="0"/>
        <v>0.52958321786499396</v>
      </c>
      <c r="G24" s="193" t="str">
        <f t="shared" si="1"/>
        <v/>
      </c>
      <c r="H24"/>
      <c r="I24" s="83"/>
      <c r="M24" s="92"/>
      <c r="N24" s="92"/>
    </row>
    <row r="25" spans="1:14" x14ac:dyDescent="0.25">
      <c r="A25" s="66" t="s">
        <v>985</v>
      </c>
      <c r="B25" s="83" t="s">
        <v>657</v>
      </c>
      <c r="C25" s="179" t="s">
        <v>83</v>
      </c>
      <c r="D25" s="180" t="s">
        <v>83</v>
      </c>
      <c r="E25" s="103"/>
      <c r="F25" s="193" t="str">
        <f t="shared" si="0"/>
        <v/>
      </c>
      <c r="G25" s="193" t="str">
        <f t="shared" si="1"/>
        <v/>
      </c>
      <c r="H25"/>
      <c r="I25" s="83"/>
      <c r="L25" s="103"/>
      <c r="M25" s="92"/>
      <c r="N25" s="92"/>
    </row>
    <row r="26" spans="1:14" x14ac:dyDescent="0.25">
      <c r="A26" s="66" t="s">
        <v>986</v>
      </c>
      <c r="B26" s="83" t="s">
        <v>657</v>
      </c>
      <c r="C26" s="179" t="s">
        <v>83</v>
      </c>
      <c r="D26" s="180" t="s">
        <v>83</v>
      </c>
      <c r="E26" s="103"/>
      <c r="F26" s="193" t="str">
        <f t="shared" si="0"/>
        <v/>
      </c>
      <c r="G26" s="193" t="str">
        <f t="shared" si="1"/>
        <v/>
      </c>
      <c r="H26"/>
      <c r="I26" s="83"/>
      <c r="L26" s="103"/>
      <c r="M26" s="92"/>
      <c r="N26" s="92"/>
    </row>
    <row r="27" spans="1:14" x14ac:dyDescent="0.25">
      <c r="A27" s="66" t="s">
        <v>987</v>
      </c>
      <c r="B27" s="83" t="s">
        <v>657</v>
      </c>
      <c r="C27" s="179" t="s">
        <v>83</v>
      </c>
      <c r="D27" s="180" t="s">
        <v>83</v>
      </c>
      <c r="E27" s="103"/>
      <c r="F27" s="193" t="str">
        <f t="shared" si="0"/>
        <v/>
      </c>
      <c r="G27" s="193" t="str">
        <f t="shared" si="1"/>
        <v/>
      </c>
      <c r="H27"/>
      <c r="I27" s="83"/>
      <c r="L27" s="103"/>
      <c r="M27" s="92"/>
      <c r="N27" s="92"/>
    </row>
    <row r="28" spans="1:14" x14ac:dyDescent="0.25">
      <c r="A28" s="66" t="s">
        <v>988</v>
      </c>
      <c r="B28" s="83" t="s">
        <v>657</v>
      </c>
      <c r="C28" s="179" t="s">
        <v>83</v>
      </c>
      <c r="D28" s="180" t="s">
        <v>83</v>
      </c>
      <c r="E28" s="103"/>
      <c r="F28" s="193" t="str">
        <f t="shared" si="0"/>
        <v/>
      </c>
      <c r="G28" s="193" t="str">
        <f t="shared" si="1"/>
        <v/>
      </c>
      <c r="H28"/>
      <c r="I28" s="83"/>
      <c r="L28" s="103"/>
      <c r="M28" s="92"/>
      <c r="N28" s="92"/>
    </row>
    <row r="29" spans="1:14" x14ac:dyDescent="0.25">
      <c r="A29" s="66" t="s">
        <v>989</v>
      </c>
      <c r="B29" s="83" t="s">
        <v>657</v>
      </c>
      <c r="C29" s="179" t="s">
        <v>83</v>
      </c>
      <c r="D29" s="180" t="s">
        <v>83</v>
      </c>
      <c r="E29" s="103"/>
      <c r="F29" s="193" t="str">
        <f t="shared" si="0"/>
        <v/>
      </c>
      <c r="G29" s="193" t="str">
        <f t="shared" si="1"/>
        <v/>
      </c>
      <c r="H29"/>
      <c r="I29" s="83"/>
      <c r="L29" s="103"/>
      <c r="M29" s="92"/>
      <c r="N29" s="92"/>
    </row>
    <row r="30" spans="1:14" x14ac:dyDescent="0.25">
      <c r="A30" s="66" t="s">
        <v>990</v>
      </c>
      <c r="B30" s="83" t="s">
        <v>657</v>
      </c>
      <c r="C30" s="179" t="s">
        <v>83</v>
      </c>
      <c r="D30" s="180" t="s">
        <v>83</v>
      </c>
      <c r="E30" s="103"/>
      <c r="F30" s="193" t="str">
        <f t="shared" si="0"/>
        <v/>
      </c>
      <c r="G30" s="193" t="str">
        <f t="shared" si="1"/>
        <v/>
      </c>
      <c r="H30"/>
      <c r="I30" s="83"/>
      <c r="L30" s="103"/>
      <c r="M30" s="92"/>
      <c r="N30" s="92"/>
    </row>
    <row r="31" spans="1:14" x14ac:dyDescent="0.25">
      <c r="A31" s="66" t="s">
        <v>991</v>
      </c>
      <c r="B31" s="83" t="s">
        <v>657</v>
      </c>
      <c r="C31" s="179" t="s">
        <v>83</v>
      </c>
      <c r="D31" s="180" t="s">
        <v>83</v>
      </c>
      <c r="E31" s="103"/>
      <c r="F31" s="193" t="str">
        <f t="shared" si="0"/>
        <v/>
      </c>
      <c r="G31" s="193" t="str">
        <f t="shared" si="1"/>
        <v/>
      </c>
      <c r="H31"/>
      <c r="I31" s="83"/>
      <c r="L31" s="103"/>
      <c r="M31" s="92"/>
      <c r="N31" s="92"/>
    </row>
    <row r="32" spans="1:14" x14ac:dyDescent="0.25">
      <c r="A32" s="66" t="s">
        <v>992</v>
      </c>
      <c r="B32" s="83" t="s">
        <v>657</v>
      </c>
      <c r="C32" s="179" t="s">
        <v>83</v>
      </c>
      <c r="D32" s="180" t="s">
        <v>83</v>
      </c>
      <c r="E32" s="103"/>
      <c r="F32" s="193" t="str">
        <f t="shared" si="0"/>
        <v/>
      </c>
      <c r="G32" s="193" t="str">
        <f t="shared" si="1"/>
        <v/>
      </c>
      <c r="H32"/>
      <c r="I32" s="83"/>
      <c r="L32" s="103"/>
      <c r="M32" s="92"/>
      <c r="N32" s="92"/>
    </row>
    <row r="33" spans="1:14" x14ac:dyDescent="0.25">
      <c r="A33" s="66" t="s">
        <v>993</v>
      </c>
      <c r="B33" s="83" t="s">
        <v>657</v>
      </c>
      <c r="C33" s="179" t="s">
        <v>83</v>
      </c>
      <c r="D33" s="180" t="s">
        <v>83</v>
      </c>
      <c r="E33" s="103"/>
      <c r="F33" s="193" t="str">
        <f t="shared" si="0"/>
        <v/>
      </c>
      <c r="G33" s="193" t="str">
        <f t="shared" si="1"/>
        <v/>
      </c>
      <c r="H33"/>
      <c r="I33" s="83"/>
      <c r="L33" s="103"/>
      <c r="M33" s="92"/>
      <c r="N33" s="92"/>
    </row>
    <row r="34" spans="1:14" x14ac:dyDescent="0.25">
      <c r="A34" s="66" t="s">
        <v>994</v>
      </c>
      <c r="B34" s="83" t="s">
        <v>657</v>
      </c>
      <c r="C34" s="179" t="s">
        <v>83</v>
      </c>
      <c r="D34" s="180" t="s">
        <v>83</v>
      </c>
      <c r="E34" s="103"/>
      <c r="F34" s="193" t="str">
        <f t="shared" si="0"/>
        <v/>
      </c>
      <c r="G34" s="193" t="str">
        <f t="shared" si="1"/>
        <v/>
      </c>
      <c r="H34"/>
      <c r="I34" s="83"/>
      <c r="L34" s="103"/>
      <c r="M34" s="92"/>
      <c r="N34" s="92"/>
    </row>
    <row r="35" spans="1:14" x14ac:dyDescent="0.25">
      <c r="A35" s="66" t="s">
        <v>995</v>
      </c>
      <c r="B35" s="83" t="s">
        <v>657</v>
      </c>
      <c r="C35" s="179" t="s">
        <v>83</v>
      </c>
      <c r="D35" s="180" t="s">
        <v>83</v>
      </c>
      <c r="E35" s="103"/>
      <c r="F35" s="193" t="str">
        <f t="shared" si="0"/>
        <v/>
      </c>
      <c r="G35" s="193" t="str">
        <f t="shared" si="1"/>
        <v/>
      </c>
      <c r="H35"/>
      <c r="I35" s="83"/>
      <c r="L35" s="103"/>
      <c r="M35" s="92"/>
      <c r="N35" s="92"/>
    </row>
    <row r="36" spans="1:14" x14ac:dyDescent="0.25">
      <c r="A36" s="66" t="s">
        <v>996</v>
      </c>
      <c r="B36" s="83" t="s">
        <v>657</v>
      </c>
      <c r="C36" s="179" t="s">
        <v>83</v>
      </c>
      <c r="D36" s="180" t="s">
        <v>83</v>
      </c>
      <c r="E36" s="103"/>
      <c r="F36" s="193" t="str">
        <f t="shared" si="0"/>
        <v/>
      </c>
      <c r="G36" s="193" t="str">
        <f t="shared" si="1"/>
        <v/>
      </c>
      <c r="H36"/>
      <c r="I36" s="83"/>
      <c r="L36" s="103"/>
      <c r="M36" s="92"/>
      <c r="N36" s="92"/>
    </row>
    <row r="37" spans="1:14" x14ac:dyDescent="0.25">
      <c r="A37" s="66" t="s">
        <v>997</v>
      </c>
      <c r="B37" s="93" t="s">
        <v>148</v>
      </c>
      <c r="C37" s="181">
        <f>SUM(C22:C36)</f>
        <v>12919.378369999999</v>
      </c>
      <c r="D37" s="91">
        <f>SUM(D22:D36)</f>
        <v>0</v>
      </c>
      <c r="E37" s="103"/>
      <c r="F37" s="194">
        <f>SUM(F22:F36)</f>
        <v>1</v>
      </c>
      <c r="G37" s="194">
        <f>SUM(G22:G36)</f>
        <v>0</v>
      </c>
      <c r="H37"/>
      <c r="I37" s="93"/>
      <c r="J37" s="83"/>
      <c r="K37" s="83"/>
      <c r="L37" s="103"/>
      <c r="M37" s="94"/>
      <c r="N37" s="94"/>
    </row>
    <row r="38" spans="1:14" x14ac:dyDescent="0.25">
      <c r="A38" s="85"/>
      <c r="B38" s="86" t="s">
        <v>998</v>
      </c>
      <c r="C38" s="85" t="s">
        <v>113</v>
      </c>
      <c r="D38" s="85"/>
      <c r="E38" s="87"/>
      <c r="F38" s="85" t="s">
        <v>978</v>
      </c>
      <c r="G38" s="85"/>
      <c r="H38"/>
      <c r="I38" s="116"/>
      <c r="J38" s="80"/>
      <c r="K38" s="80"/>
      <c r="L38" s="72"/>
      <c r="M38" s="80"/>
      <c r="N38" s="80"/>
    </row>
    <row r="39" spans="1:14" x14ac:dyDescent="0.25">
      <c r="A39" s="66" t="s">
        <v>999</v>
      </c>
      <c r="B39" s="83" t="s">
        <v>1000</v>
      </c>
      <c r="C39" s="179">
        <v>12553.240820000001</v>
      </c>
      <c r="E39" s="118"/>
      <c r="F39" s="193">
        <f>IF($C$42=0,"",IF(C39="[for completion]","",C39/$C$42))</f>
        <v>0.97165981678729951</v>
      </c>
      <c r="G39" s="91"/>
      <c r="H39"/>
      <c r="I39" s="83"/>
      <c r="L39" s="118"/>
      <c r="M39" s="92"/>
      <c r="N39" s="91"/>
    </row>
    <row r="40" spans="1:14" x14ac:dyDescent="0.25">
      <c r="A40" s="66" t="s">
        <v>1001</v>
      </c>
      <c r="B40" s="83" t="s">
        <v>1002</v>
      </c>
      <c r="C40" s="179">
        <v>366.13754999999998</v>
      </c>
      <c r="E40" s="118"/>
      <c r="F40" s="193">
        <f>IF($C$42=0,"",IF(C40="[for completion]","",C40/$C$42))</f>
        <v>2.8340183212700501E-2</v>
      </c>
      <c r="G40" s="91"/>
      <c r="H40"/>
      <c r="I40" s="83"/>
      <c r="L40" s="118"/>
      <c r="M40" s="92"/>
      <c r="N40" s="91"/>
    </row>
    <row r="41" spans="1:14" x14ac:dyDescent="0.25">
      <c r="A41" s="66" t="s">
        <v>1003</v>
      </c>
      <c r="B41" s="83" t="s">
        <v>146</v>
      </c>
      <c r="C41" s="179" t="s">
        <v>83</v>
      </c>
      <c r="E41" s="103"/>
      <c r="F41" s="193" t="str">
        <f>IF($C$42=0,"",IF(C41="[for completion]","",C41/$C$42))</f>
        <v/>
      </c>
      <c r="G41" s="91"/>
      <c r="H41"/>
      <c r="I41" s="83"/>
      <c r="L41" s="103"/>
      <c r="M41" s="92"/>
      <c r="N41" s="91"/>
    </row>
    <row r="42" spans="1:14" x14ac:dyDescent="0.25">
      <c r="A42" s="66" t="s">
        <v>1004</v>
      </c>
      <c r="B42" s="93" t="s">
        <v>148</v>
      </c>
      <c r="C42" s="181">
        <f>SUM(C39:C41)</f>
        <v>12919.37837</v>
      </c>
      <c r="D42" s="83"/>
      <c r="E42" s="103"/>
      <c r="F42" s="194">
        <f>SUM(F39:F41)</f>
        <v>1</v>
      </c>
      <c r="G42" s="91"/>
      <c r="H42"/>
      <c r="I42" s="83"/>
      <c r="L42" s="103"/>
      <c r="M42" s="92"/>
      <c r="N42" s="91"/>
    </row>
    <row r="43" spans="1:14" outlineLevel="1" x14ac:dyDescent="0.25">
      <c r="A43" s="66" t="s">
        <v>1005</v>
      </c>
      <c r="B43" s="93"/>
      <c r="C43" s="83"/>
      <c r="D43" s="83"/>
      <c r="E43" s="103"/>
      <c r="F43" s="94"/>
      <c r="G43" s="91"/>
      <c r="H43"/>
      <c r="I43" s="83"/>
      <c r="L43" s="103"/>
      <c r="M43" s="92"/>
      <c r="N43" s="91"/>
    </row>
    <row r="44" spans="1:14" outlineLevel="1" x14ac:dyDescent="0.25">
      <c r="A44" s="66" t="s">
        <v>1006</v>
      </c>
      <c r="B44" s="93"/>
      <c r="C44" s="83"/>
      <c r="D44" s="83"/>
      <c r="E44" s="103"/>
      <c r="F44" s="94"/>
      <c r="G44" s="91"/>
      <c r="H44"/>
      <c r="I44" s="83"/>
      <c r="L44" s="103"/>
      <c r="M44" s="92"/>
      <c r="N44" s="91"/>
    </row>
    <row r="45" spans="1:14" outlineLevel="1" x14ac:dyDescent="0.25">
      <c r="A45" s="66" t="s">
        <v>1007</v>
      </c>
      <c r="B45" s="83"/>
      <c r="E45" s="103"/>
      <c r="F45" s="92"/>
      <c r="G45" s="91"/>
      <c r="H45"/>
      <c r="I45" s="83"/>
      <c r="L45" s="103"/>
      <c r="M45" s="92"/>
      <c r="N45" s="91"/>
    </row>
    <row r="46" spans="1:14" outlineLevel="1" x14ac:dyDescent="0.25">
      <c r="A46" s="66" t="s">
        <v>1008</v>
      </c>
      <c r="B46" s="83"/>
      <c r="E46" s="103"/>
      <c r="F46" s="92"/>
      <c r="G46" s="91"/>
      <c r="H46"/>
      <c r="I46" s="83"/>
      <c r="L46" s="103"/>
      <c r="M46" s="92"/>
      <c r="N46" s="91"/>
    </row>
    <row r="47" spans="1:14" outlineLevel="1" x14ac:dyDescent="0.25">
      <c r="A47" s="66" t="s">
        <v>1009</v>
      </c>
      <c r="B47" s="83"/>
      <c r="E47" s="103"/>
      <c r="F47" s="92"/>
      <c r="G47" s="91"/>
      <c r="H47"/>
      <c r="I47" s="83"/>
      <c r="L47" s="103"/>
      <c r="M47" s="92"/>
      <c r="N47" s="91"/>
    </row>
    <row r="48" spans="1:14" ht="15" customHeight="1" x14ac:dyDescent="0.25">
      <c r="A48" s="85"/>
      <c r="B48" s="86" t="s">
        <v>573</v>
      </c>
      <c r="C48" s="85" t="s">
        <v>978</v>
      </c>
      <c r="D48" s="85"/>
      <c r="E48" s="87"/>
      <c r="F48" s="88"/>
      <c r="G48" s="88"/>
      <c r="H48"/>
      <c r="I48" s="116"/>
      <c r="J48" s="80"/>
      <c r="K48" s="80"/>
      <c r="L48" s="72"/>
      <c r="M48" s="99"/>
      <c r="N48" s="99"/>
    </row>
    <row r="49" spans="1:14" x14ac:dyDescent="0.25">
      <c r="A49" s="66" t="s">
        <v>1010</v>
      </c>
      <c r="B49" s="115" t="s">
        <v>575</v>
      </c>
      <c r="C49" s="173">
        <f>SUM(C50:C77)</f>
        <v>0.98585351752360895</v>
      </c>
      <c r="G49" s="66"/>
      <c r="H49"/>
      <c r="I49" s="72"/>
      <c r="N49" s="66"/>
    </row>
    <row r="50" spans="1:14" x14ac:dyDescent="0.25">
      <c r="A50" s="66" t="s">
        <v>1011</v>
      </c>
      <c r="B50" s="66" t="s">
        <v>577</v>
      </c>
      <c r="C50" s="173">
        <v>9.1930243402368519E-3</v>
      </c>
      <c r="G50" s="66"/>
      <c r="H50"/>
      <c r="N50" s="66"/>
    </row>
    <row r="51" spans="1:14" x14ac:dyDescent="0.25">
      <c r="A51" s="66" t="s">
        <v>1012</v>
      </c>
      <c r="B51" s="66" t="s">
        <v>2390</v>
      </c>
      <c r="C51" s="173">
        <v>7.0987703302341316E-3</v>
      </c>
      <c r="G51" s="66"/>
      <c r="H51"/>
      <c r="N51" s="66"/>
    </row>
    <row r="52" spans="1:14" x14ac:dyDescent="0.25">
      <c r="A52" s="66" t="s">
        <v>1013</v>
      </c>
      <c r="B52" s="66" t="s">
        <v>581</v>
      </c>
      <c r="C52" s="173">
        <v>0</v>
      </c>
      <c r="G52" s="66"/>
      <c r="H52"/>
      <c r="N52" s="66"/>
    </row>
    <row r="53" spans="1:14" x14ac:dyDescent="0.25">
      <c r="A53" s="66" t="s">
        <v>1014</v>
      </c>
      <c r="B53" s="66" t="s">
        <v>583</v>
      </c>
      <c r="C53" s="173" t="s">
        <v>1396</v>
      </c>
      <c r="G53" s="66"/>
      <c r="H53"/>
      <c r="N53" s="66"/>
    </row>
    <row r="54" spans="1:14" x14ac:dyDescent="0.25">
      <c r="A54" s="66" t="s">
        <v>1015</v>
      </c>
      <c r="B54" s="66" t="s">
        <v>585</v>
      </c>
      <c r="C54" s="173">
        <v>0</v>
      </c>
      <c r="G54" s="66"/>
      <c r="H54"/>
      <c r="N54" s="66"/>
    </row>
    <row r="55" spans="1:14" x14ac:dyDescent="0.25">
      <c r="A55" s="66" t="s">
        <v>1016</v>
      </c>
      <c r="B55" s="66" t="s">
        <v>587</v>
      </c>
      <c r="C55" s="173">
        <v>0</v>
      </c>
      <c r="G55" s="66"/>
      <c r="H55"/>
      <c r="N55" s="66"/>
    </row>
    <row r="56" spans="1:14" x14ac:dyDescent="0.25">
      <c r="A56" s="66" t="s">
        <v>1017</v>
      </c>
      <c r="B56" s="66" t="s">
        <v>589</v>
      </c>
      <c r="C56" s="173">
        <v>1.1728058071066369E-2</v>
      </c>
      <c r="G56" s="66"/>
      <c r="H56"/>
      <c r="N56" s="66"/>
    </row>
    <row r="57" spans="1:14" x14ac:dyDescent="0.25">
      <c r="A57" s="66" t="s">
        <v>1018</v>
      </c>
      <c r="B57" s="66" t="s">
        <v>591</v>
      </c>
      <c r="C57" s="173">
        <v>0</v>
      </c>
      <c r="G57" s="66"/>
      <c r="H57"/>
      <c r="N57" s="66"/>
    </row>
    <row r="58" spans="1:14" x14ac:dyDescent="0.25">
      <c r="A58" s="66" t="s">
        <v>1019</v>
      </c>
      <c r="B58" s="66" t="s">
        <v>593</v>
      </c>
      <c r="C58" s="173">
        <v>0</v>
      </c>
      <c r="G58" s="66"/>
      <c r="H58"/>
      <c r="N58" s="66"/>
    </row>
    <row r="59" spans="1:14" x14ac:dyDescent="0.25">
      <c r="A59" s="66" t="s">
        <v>1020</v>
      </c>
      <c r="B59" s="66" t="s">
        <v>595</v>
      </c>
      <c r="C59" s="173">
        <v>0</v>
      </c>
      <c r="G59" s="66"/>
      <c r="H59"/>
      <c r="N59" s="66"/>
    </row>
    <row r="60" spans="1:14" x14ac:dyDescent="0.25">
      <c r="A60" s="66" t="s">
        <v>1021</v>
      </c>
      <c r="B60" s="66" t="s">
        <v>597</v>
      </c>
      <c r="C60" s="173">
        <v>0.93031013390730166</v>
      </c>
      <c r="G60" s="66"/>
      <c r="H60"/>
      <c r="N60" s="66"/>
    </row>
    <row r="61" spans="1:14" x14ac:dyDescent="0.25">
      <c r="A61" s="66" t="s">
        <v>1022</v>
      </c>
      <c r="B61" s="66" t="s">
        <v>599</v>
      </c>
      <c r="C61" s="173">
        <v>0</v>
      </c>
      <c r="G61" s="66"/>
      <c r="H61"/>
      <c r="N61" s="66"/>
    </row>
    <row r="62" spans="1:14" x14ac:dyDescent="0.25">
      <c r="A62" s="66" t="s">
        <v>1023</v>
      </c>
      <c r="B62" s="66" t="s">
        <v>601</v>
      </c>
      <c r="C62" s="173">
        <v>8.7978691055274521E-4</v>
      </c>
      <c r="G62" s="66"/>
      <c r="H62"/>
      <c r="N62" s="66"/>
    </row>
    <row r="63" spans="1:14" x14ac:dyDescent="0.25">
      <c r="A63" s="66" t="s">
        <v>1024</v>
      </c>
      <c r="B63" s="66" t="s">
        <v>603</v>
      </c>
      <c r="C63" s="173">
        <v>0</v>
      </c>
      <c r="G63" s="66"/>
      <c r="H63"/>
      <c r="N63" s="66"/>
    </row>
    <row r="64" spans="1:14" x14ac:dyDescent="0.25">
      <c r="A64" s="66" t="s">
        <v>1025</v>
      </c>
      <c r="B64" s="66" t="s">
        <v>605</v>
      </c>
      <c r="C64" s="173">
        <v>0</v>
      </c>
      <c r="G64" s="66"/>
      <c r="H64"/>
      <c r="N64" s="66"/>
    </row>
    <row r="65" spans="1:14" x14ac:dyDescent="0.25">
      <c r="A65" s="66" t="s">
        <v>1026</v>
      </c>
      <c r="B65" s="66" t="s">
        <v>3</v>
      </c>
      <c r="C65" s="173">
        <v>1.702868306499072E-3</v>
      </c>
      <c r="G65" s="66"/>
      <c r="H65"/>
      <c r="N65" s="66"/>
    </row>
    <row r="66" spans="1:14" x14ac:dyDescent="0.25">
      <c r="A66" s="66" t="s">
        <v>1027</v>
      </c>
      <c r="B66" s="66" t="s">
        <v>608</v>
      </c>
      <c r="C66" s="173">
        <v>0</v>
      </c>
      <c r="G66" s="66"/>
      <c r="H66"/>
      <c r="N66" s="66"/>
    </row>
    <row r="67" spans="1:14" x14ac:dyDescent="0.25">
      <c r="A67" s="66" t="s">
        <v>1028</v>
      </c>
      <c r="B67" s="66" t="s">
        <v>610</v>
      </c>
      <c r="C67" s="173">
        <v>0</v>
      </c>
      <c r="G67" s="66"/>
      <c r="H67"/>
      <c r="N67" s="66"/>
    </row>
    <row r="68" spans="1:14" x14ac:dyDescent="0.25">
      <c r="A68" s="66" t="s">
        <v>1029</v>
      </c>
      <c r="B68" s="66" t="s">
        <v>612</v>
      </c>
      <c r="C68" s="173">
        <v>0</v>
      </c>
      <c r="G68" s="66"/>
      <c r="H68"/>
      <c r="N68" s="66"/>
    </row>
    <row r="69" spans="1:14" x14ac:dyDescent="0.25">
      <c r="A69" s="66" t="s">
        <v>1030</v>
      </c>
      <c r="B69" s="66" t="s">
        <v>614</v>
      </c>
      <c r="C69" s="173">
        <v>0</v>
      </c>
      <c r="G69" s="66"/>
      <c r="H69"/>
      <c r="N69" s="66"/>
    </row>
    <row r="70" spans="1:14" x14ac:dyDescent="0.25">
      <c r="A70" s="66" t="s">
        <v>1031</v>
      </c>
      <c r="B70" s="66" t="s">
        <v>616</v>
      </c>
      <c r="C70" s="173">
        <v>1.222969056485697E-2</v>
      </c>
      <c r="G70" s="66"/>
      <c r="H70"/>
      <c r="N70" s="66"/>
    </row>
    <row r="71" spans="1:14" x14ac:dyDescent="0.25">
      <c r="A71" s="66" t="s">
        <v>1032</v>
      </c>
      <c r="B71" s="66" t="s">
        <v>618</v>
      </c>
      <c r="C71" s="173">
        <v>0</v>
      </c>
      <c r="G71" s="66"/>
      <c r="H71"/>
      <c r="N71" s="66"/>
    </row>
    <row r="72" spans="1:14" x14ac:dyDescent="0.25">
      <c r="A72" s="66" t="s">
        <v>1033</v>
      </c>
      <c r="B72" s="66" t="s">
        <v>620</v>
      </c>
      <c r="C72" s="173">
        <v>0</v>
      </c>
      <c r="G72" s="66"/>
      <c r="H72"/>
      <c r="N72" s="66"/>
    </row>
    <row r="73" spans="1:14" x14ac:dyDescent="0.25">
      <c r="A73" s="66" t="s">
        <v>1034</v>
      </c>
      <c r="B73" s="66" t="s">
        <v>622</v>
      </c>
      <c r="C73" s="173">
        <v>0</v>
      </c>
      <c r="G73" s="66"/>
      <c r="H73"/>
      <c r="N73" s="66"/>
    </row>
    <row r="74" spans="1:14" x14ac:dyDescent="0.25">
      <c r="A74" s="66" t="s">
        <v>1035</v>
      </c>
      <c r="B74" s="66" t="s">
        <v>624</v>
      </c>
      <c r="C74" s="173">
        <v>1.548062096817338E-3</v>
      </c>
      <c r="G74" s="66"/>
      <c r="H74"/>
      <c r="N74" s="66"/>
    </row>
    <row r="75" spans="1:14" x14ac:dyDescent="0.25">
      <c r="A75" s="66" t="s">
        <v>1036</v>
      </c>
      <c r="B75" s="66" t="s">
        <v>626</v>
      </c>
      <c r="C75" s="173">
        <v>3.8701552420433438E-3</v>
      </c>
      <c r="G75" s="66"/>
      <c r="H75"/>
      <c r="N75" s="66"/>
    </row>
    <row r="76" spans="1:14" x14ac:dyDescent="0.25">
      <c r="A76" s="66" t="s">
        <v>1037</v>
      </c>
      <c r="B76" s="66" t="s">
        <v>6</v>
      </c>
      <c r="C76" s="173">
        <v>7.0386706894804401E-3</v>
      </c>
      <c r="G76" s="66"/>
      <c r="H76"/>
      <c r="N76" s="66"/>
    </row>
    <row r="77" spans="1:14" x14ac:dyDescent="0.25">
      <c r="A77" s="66" t="s">
        <v>1038</v>
      </c>
      <c r="B77" s="66" t="s">
        <v>629</v>
      </c>
      <c r="C77" s="173">
        <v>2.5429706451999038E-4</v>
      </c>
      <c r="G77" s="66"/>
      <c r="H77"/>
      <c r="N77" s="66"/>
    </row>
    <row r="78" spans="1:14" x14ac:dyDescent="0.25">
      <c r="A78" s="66" t="s">
        <v>1039</v>
      </c>
      <c r="B78" s="115" t="s">
        <v>318</v>
      </c>
      <c r="C78" s="173">
        <f>SUM(C79:C81)</f>
        <v>0</v>
      </c>
      <c r="G78" s="66"/>
      <c r="H78"/>
      <c r="I78" s="72"/>
      <c r="N78" s="66"/>
    </row>
    <row r="79" spans="1:14" x14ac:dyDescent="0.25">
      <c r="A79" s="66" t="s">
        <v>1040</v>
      </c>
      <c r="B79" s="66" t="s">
        <v>632</v>
      </c>
      <c r="C79" s="173">
        <v>0</v>
      </c>
      <c r="G79" s="66"/>
      <c r="H79"/>
      <c r="N79" s="66"/>
    </row>
    <row r="80" spans="1:14" x14ac:dyDescent="0.25">
      <c r="A80" s="66" t="s">
        <v>1041</v>
      </c>
      <c r="B80" s="66" t="s">
        <v>634</v>
      </c>
      <c r="C80" s="173">
        <v>0</v>
      </c>
      <c r="G80" s="66"/>
      <c r="H80"/>
      <c r="N80" s="66"/>
    </row>
    <row r="81" spans="1:14" x14ac:dyDescent="0.25">
      <c r="A81" s="66" t="s">
        <v>1042</v>
      </c>
      <c r="B81" s="66" t="s">
        <v>2</v>
      </c>
      <c r="C81" s="173">
        <v>0</v>
      </c>
      <c r="G81" s="66"/>
      <c r="H81"/>
      <c r="N81" s="66"/>
    </row>
    <row r="82" spans="1:14" x14ac:dyDescent="0.25">
      <c r="A82" s="66" t="s">
        <v>1043</v>
      </c>
      <c r="B82" s="115" t="s">
        <v>146</v>
      </c>
      <c r="C82" s="173">
        <f>SUM(C83:C92)</f>
        <v>1.4146482476391031E-2</v>
      </c>
      <c r="G82" s="66"/>
      <c r="H82"/>
      <c r="I82" s="72"/>
      <c r="N82" s="66"/>
    </row>
    <row r="83" spans="1:14" x14ac:dyDescent="0.25">
      <c r="A83" s="66" t="s">
        <v>1044</v>
      </c>
      <c r="B83" s="83" t="s">
        <v>320</v>
      </c>
      <c r="C83" s="173">
        <v>1.1728526359850659E-2</v>
      </c>
      <c r="G83" s="66"/>
      <c r="H83"/>
      <c r="I83" s="83"/>
      <c r="N83" s="66"/>
    </row>
    <row r="84" spans="1:14" x14ac:dyDescent="0.25">
      <c r="A84" s="66" t="s">
        <v>1045</v>
      </c>
      <c r="B84" s="83" t="s">
        <v>322</v>
      </c>
      <c r="C84" s="173" t="s">
        <v>1396</v>
      </c>
      <c r="G84" s="66"/>
      <c r="H84"/>
      <c r="I84" s="83"/>
      <c r="N84" s="66"/>
    </row>
    <row r="85" spans="1:14" x14ac:dyDescent="0.25">
      <c r="A85" s="66" t="s">
        <v>1046</v>
      </c>
      <c r="B85" s="83" t="s">
        <v>324</v>
      </c>
      <c r="C85" s="173" t="s">
        <v>1393</v>
      </c>
      <c r="G85" s="66"/>
      <c r="H85"/>
      <c r="I85" s="83"/>
      <c r="N85" s="66"/>
    </row>
    <row r="86" spans="1:14" x14ac:dyDescent="0.25">
      <c r="A86" s="66" t="s">
        <v>1047</v>
      </c>
      <c r="B86" s="83" t="s">
        <v>12</v>
      </c>
      <c r="C86" s="173">
        <v>0</v>
      </c>
      <c r="G86" s="66"/>
      <c r="H86"/>
      <c r="I86" s="83"/>
      <c r="N86" s="66"/>
    </row>
    <row r="87" spans="1:14" x14ac:dyDescent="0.25">
      <c r="A87" s="66" t="s">
        <v>1048</v>
      </c>
      <c r="B87" s="83" t="s">
        <v>327</v>
      </c>
      <c r="C87" s="173">
        <v>0</v>
      </c>
      <c r="G87" s="66"/>
      <c r="H87"/>
      <c r="I87" s="83"/>
      <c r="N87" s="66"/>
    </row>
    <row r="88" spans="1:14" x14ac:dyDescent="0.25">
      <c r="A88" s="66" t="s">
        <v>1049</v>
      </c>
      <c r="B88" s="83" t="s">
        <v>329</v>
      </c>
      <c r="C88" s="173" t="s">
        <v>1393</v>
      </c>
      <c r="G88" s="66"/>
      <c r="H88"/>
      <c r="I88" s="83"/>
      <c r="N88" s="66"/>
    </row>
    <row r="89" spans="1:14" x14ac:dyDescent="0.25">
      <c r="A89" s="66" t="s">
        <v>1050</v>
      </c>
      <c r="B89" s="83" t="s">
        <v>331</v>
      </c>
      <c r="C89" s="173" t="s">
        <v>1396</v>
      </c>
      <c r="G89" s="66"/>
      <c r="H89"/>
      <c r="I89" s="83"/>
      <c r="N89" s="66"/>
    </row>
    <row r="90" spans="1:14" x14ac:dyDescent="0.25">
      <c r="A90" s="66" t="s">
        <v>1051</v>
      </c>
      <c r="B90" s="83" t="s">
        <v>333</v>
      </c>
      <c r="C90" s="173" t="s">
        <v>1396</v>
      </c>
      <c r="G90" s="66"/>
      <c r="H90"/>
      <c r="I90" s="83"/>
      <c r="N90" s="66"/>
    </row>
    <row r="91" spans="1:14" x14ac:dyDescent="0.25">
      <c r="A91" s="66" t="s">
        <v>1052</v>
      </c>
      <c r="B91" s="83" t="s">
        <v>335</v>
      </c>
      <c r="C91" s="173">
        <v>2.4179561165403722E-3</v>
      </c>
      <c r="G91" s="66"/>
      <c r="H91"/>
      <c r="I91" s="83"/>
      <c r="N91" s="66"/>
    </row>
    <row r="92" spans="1:14" x14ac:dyDescent="0.25">
      <c r="A92" s="66" t="s">
        <v>1053</v>
      </c>
      <c r="B92" s="83" t="s">
        <v>146</v>
      </c>
      <c r="C92" s="173">
        <v>0</v>
      </c>
      <c r="G92" s="66"/>
      <c r="H92"/>
      <c r="I92" s="83"/>
      <c r="N92" s="66"/>
    </row>
    <row r="93" spans="1:14" outlineLevel="1" x14ac:dyDescent="0.25">
      <c r="A93" s="66" t="s">
        <v>1054</v>
      </c>
      <c r="B93" s="95" t="s">
        <v>150</v>
      </c>
      <c r="C93" s="173"/>
      <c r="G93" s="66"/>
      <c r="H93"/>
      <c r="I93" s="83"/>
      <c r="N93" s="66"/>
    </row>
    <row r="94" spans="1:14" outlineLevel="1" x14ac:dyDescent="0.25">
      <c r="A94" s="66" t="s">
        <v>1055</v>
      </c>
      <c r="B94" s="95" t="s">
        <v>150</v>
      </c>
      <c r="C94" s="173"/>
      <c r="G94" s="66"/>
      <c r="H94"/>
      <c r="I94" s="83"/>
      <c r="N94" s="66"/>
    </row>
    <row r="95" spans="1:14" outlineLevel="1" x14ac:dyDescent="0.25">
      <c r="A95" s="66" t="s">
        <v>1056</v>
      </c>
      <c r="B95" s="95" t="s">
        <v>150</v>
      </c>
      <c r="C95" s="173"/>
      <c r="G95" s="66"/>
      <c r="H95"/>
      <c r="I95" s="83"/>
      <c r="N95" s="66"/>
    </row>
    <row r="96" spans="1:14" outlineLevel="1" x14ac:dyDescent="0.25">
      <c r="A96" s="66" t="s">
        <v>1057</v>
      </c>
      <c r="B96" s="95" t="s">
        <v>150</v>
      </c>
      <c r="C96" s="173"/>
      <c r="G96" s="66"/>
      <c r="H96"/>
      <c r="I96" s="83"/>
      <c r="N96" s="66"/>
    </row>
    <row r="97" spans="1:14" outlineLevel="1" x14ac:dyDescent="0.25">
      <c r="A97" s="66" t="s">
        <v>1058</v>
      </c>
      <c r="B97" s="95" t="s">
        <v>150</v>
      </c>
      <c r="C97" s="173"/>
      <c r="G97" s="66"/>
      <c r="H97"/>
      <c r="I97" s="83"/>
      <c r="N97" s="66"/>
    </row>
    <row r="98" spans="1:14" outlineLevel="1" x14ac:dyDescent="0.25">
      <c r="A98" s="66" t="s">
        <v>1059</v>
      </c>
      <c r="B98" s="95" t="s">
        <v>150</v>
      </c>
      <c r="C98" s="173"/>
      <c r="G98" s="66"/>
      <c r="H98"/>
      <c r="I98" s="83"/>
      <c r="N98" s="66"/>
    </row>
    <row r="99" spans="1:14" outlineLevel="1" x14ac:dyDescent="0.25">
      <c r="A99" s="66" t="s">
        <v>1060</v>
      </c>
      <c r="B99" s="95" t="s">
        <v>150</v>
      </c>
      <c r="C99" s="173"/>
      <c r="G99" s="66"/>
      <c r="H99"/>
      <c r="I99" s="83"/>
      <c r="N99" s="66"/>
    </row>
    <row r="100" spans="1:14" outlineLevel="1" x14ac:dyDescent="0.25">
      <c r="A100" s="66" t="s">
        <v>1061</v>
      </c>
      <c r="B100" s="95" t="s">
        <v>150</v>
      </c>
      <c r="C100" s="173"/>
      <c r="G100" s="66"/>
      <c r="H100"/>
      <c r="I100" s="83"/>
      <c r="N100" s="66"/>
    </row>
    <row r="101" spans="1:14" outlineLevel="1" x14ac:dyDescent="0.25">
      <c r="A101" s="66" t="s">
        <v>1062</v>
      </c>
      <c r="B101" s="95" t="s">
        <v>150</v>
      </c>
      <c r="C101" s="173"/>
      <c r="G101" s="66"/>
      <c r="H101"/>
      <c r="I101" s="83"/>
      <c r="N101" s="66"/>
    </row>
    <row r="102" spans="1:14" outlineLevel="1" x14ac:dyDescent="0.25">
      <c r="A102" s="66" t="s">
        <v>1063</v>
      </c>
      <c r="B102" s="95" t="s">
        <v>150</v>
      </c>
      <c r="C102" s="173"/>
      <c r="G102" s="66"/>
      <c r="H102"/>
      <c r="I102" s="83"/>
      <c r="N102" s="66"/>
    </row>
    <row r="103" spans="1:14" ht="15" customHeight="1" x14ac:dyDescent="0.25">
      <c r="A103" s="85"/>
      <c r="B103" s="187" t="s">
        <v>1596</v>
      </c>
      <c r="C103" s="174" t="s">
        <v>978</v>
      </c>
      <c r="D103" s="85"/>
      <c r="E103" s="87"/>
      <c r="F103" s="85"/>
      <c r="G103" s="88"/>
      <c r="H103"/>
      <c r="I103" s="116"/>
      <c r="J103" s="80"/>
      <c r="K103" s="80"/>
      <c r="L103" s="72"/>
      <c r="M103" s="80"/>
      <c r="N103" s="99"/>
    </row>
    <row r="104" spans="1:14" x14ac:dyDescent="0.25">
      <c r="A104" s="66" t="s">
        <v>1064</v>
      </c>
      <c r="B104" s="83" t="s">
        <v>2362</v>
      </c>
      <c r="C104" s="173">
        <v>0.42299999999999999</v>
      </c>
      <c r="G104" s="66"/>
      <c r="H104"/>
      <c r="I104" s="83"/>
      <c r="N104" s="66"/>
    </row>
    <row r="105" spans="1:14" x14ac:dyDescent="0.25">
      <c r="A105" s="66" t="s">
        <v>1065</v>
      </c>
      <c r="B105" s="83" t="s">
        <v>2363</v>
      </c>
      <c r="C105" s="173">
        <v>1.46E-2</v>
      </c>
      <c r="G105" s="66"/>
      <c r="H105"/>
      <c r="I105" s="83"/>
      <c r="N105" s="66"/>
    </row>
    <row r="106" spans="1:14" x14ac:dyDescent="0.25">
      <c r="A106" s="66" t="s">
        <v>1066</v>
      </c>
      <c r="B106" s="83" t="s">
        <v>2364</v>
      </c>
      <c r="C106" s="173">
        <v>0.19719999999999999</v>
      </c>
      <c r="G106" s="66"/>
      <c r="H106"/>
      <c r="I106" s="83"/>
      <c r="N106" s="66"/>
    </row>
    <row r="107" spans="1:14" x14ac:dyDescent="0.25">
      <c r="A107" s="66" t="s">
        <v>1067</v>
      </c>
      <c r="B107" s="83" t="s">
        <v>2365</v>
      </c>
      <c r="C107" s="173">
        <v>6.9999999999999999E-4</v>
      </c>
      <c r="G107" s="66"/>
      <c r="H107"/>
      <c r="I107" s="83"/>
      <c r="N107" s="66"/>
    </row>
    <row r="108" spans="1:14" x14ac:dyDescent="0.25">
      <c r="A108" s="66" t="s">
        <v>1068</v>
      </c>
      <c r="B108" s="83" t="s">
        <v>2366</v>
      </c>
      <c r="C108" s="173">
        <v>1.46E-2</v>
      </c>
      <c r="G108" s="66"/>
      <c r="H108"/>
      <c r="I108" s="83"/>
      <c r="N108" s="66"/>
    </row>
    <row r="109" spans="1:14" x14ac:dyDescent="0.25">
      <c r="A109" s="66" t="s">
        <v>1069</v>
      </c>
      <c r="B109" s="83" t="s">
        <v>2367</v>
      </c>
      <c r="C109" s="173">
        <v>1.2999999999999999E-3</v>
      </c>
      <c r="G109" s="66"/>
      <c r="H109"/>
      <c r="I109" s="83"/>
      <c r="N109" s="66"/>
    </row>
    <row r="110" spans="1:14" x14ac:dyDescent="0.25">
      <c r="A110" s="66" t="s">
        <v>1070</v>
      </c>
      <c r="B110" s="83" t="s">
        <v>2368</v>
      </c>
      <c r="C110" s="173">
        <v>2.6100000000000002E-2</v>
      </c>
      <c r="G110" s="66"/>
      <c r="H110"/>
      <c r="I110" s="83"/>
      <c r="N110" s="66"/>
    </row>
    <row r="111" spans="1:14" x14ac:dyDescent="0.25">
      <c r="A111" s="66" t="s">
        <v>1071</v>
      </c>
      <c r="B111" s="83" t="s">
        <v>2369</v>
      </c>
      <c r="C111" s="173">
        <v>6.3100000000000003E-2</v>
      </c>
      <c r="G111" s="66"/>
      <c r="H111"/>
      <c r="I111" s="83"/>
      <c r="N111" s="66"/>
    </row>
    <row r="112" spans="1:14" x14ac:dyDescent="0.25">
      <c r="A112" s="66" t="s">
        <v>1072</v>
      </c>
      <c r="B112" s="83" t="s">
        <v>2370</v>
      </c>
      <c r="C112" s="173">
        <v>6.3E-3</v>
      </c>
      <c r="G112" s="66"/>
      <c r="H112"/>
      <c r="I112" s="83"/>
      <c r="N112" s="66"/>
    </row>
    <row r="113" spans="1:14" x14ac:dyDescent="0.25">
      <c r="A113" s="66" t="s">
        <v>1073</v>
      </c>
      <c r="B113" s="83" t="s">
        <v>2371</v>
      </c>
      <c r="C113" s="173">
        <v>0.1182</v>
      </c>
      <c r="G113" s="66"/>
      <c r="H113"/>
      <c r="I113" s="83"/>
      <c r="N113" s="66"/>
    </row>
    <row r="114" spans="1:14" x14ac:dyDescent="0.25">
      <c r="A114" s="66" t="s">
        <v>1074</v>
      </c>
      <c r="B114" s="83" t="s">
        <v>2372</v>
      </c>
      <c r="C114" s="173">
        <v>9.35E-2</v>
      </c>
      <c r="G114" s="66"/>
      <c r="H114"/>
      <c r="I114" s="83"/>
      <c r="N114" s="66"/>
    </row>
    <row r="115" spans="1:14" x14ac:dyDescent="0.25">
      <c r="A115" s="66" t="s">
        <v>1075</v>
      </c>
      <c r="B115" s="83" t="s">
        <v>2373</v>
      </c>
      <c r="C115" s="173">
        <v>1.9300000000000001E-2</v>
      </c>
      <c r="G115" s="66"/>
      <c r="H115"/>
      <c r="I115" s="83"/>
      <c r="N115" s="66"/>
    </row>
    <row r="116" spans="1:14" x14ac:dyDescent="0.25">
      <c r="A116" s="66" t="s">
        <v>1076</v>
      </c>
      <c r="B116" s="83" t="s">
        <v>2374</v>
      </c>
      <c r="C116" s="173">
        <v>3.2000000000000002E-3</v>
      </c>
      <c r="G116" s="66"/>
      <c r="H116"/>
      <c r="I116" s="83"/>
      <c r="N116" s="66"/>
    </row>
    <row r="117" spans="1:14" x14ac:dyDescent="0.25">
      <c r="A117" s="66" t="s">
        <v>1077</v>
      </c>
      <c r="B117" s="83" t="s">
        <v>2375</v>
      </c>
      <c r="C117" s="173">
        <v>5.5999999999999999E-3</v>
      </c>
      <c r="G117" s="66"/>
      <c r="H117"/>
      <c r="I117" s="83"/>
      <c r="N117" s="66"/>
    </row>
    <row r="118" spans="1:14" x14ac:dyDescent="0.25">
      <c r="A118" s="66" t="s">
        <v>1078</v>
      </c>
      <c r="B118" s="83" t="s">
        <v>2376</v>
      </c>
      <c r="C118" s="173">
        <v>5.8999999999999999E-3</v>
      </c>
      <c r="G118" s="66"/>
      <c r="H118"/>
      <c r="I118" s="83"/>
      <c r="N118" s="66"/>
    </row>
    <row r="119" spans="1:14" x14ac:dyDescent="0.25">
      <c r="A119" s="66" t="s">
        <v>1079</v>
      </c>
      <c r="B119" s="83" t="s">
        <v>2377</v>
      </c>
      <c r="C119" s="173">
        <v>7.4000000000000003E-3</v>
      </c>
      <c r="G119" s="66"/>
      <c r="H119"/>
      <c r="I119" s="83"/>
      <c r="N119" s="66"/>
    </row>
    <row r="120" spans="1:14" x14ac:dyDescent="0.25">
      <c r="A120" s="66" t="s">
        <v>1080</v>
      </c>
      <c r="B120" s="83" t="s">
        <v>657</v>
      </c>
      <c r="C120" s="173" t="s">
        <v>83</v>
      </c>
      <c r="G120" s="66"/>
      <c r="H120"/>
      <c r="I120" s="83"/>
      <c r="N120" s="66"/>
    </row>
    <row r="121" spans="1:14" x14ac:dyDescent="0.25">
      <c r="A121" s="66" t="s">
        <v>1081</v>
      </c>
      <c r="B121" s="83" t="s">
        <v>657</v>
      </c>
      <c r="C121" s="173" t="s">
        <v>83</v>
      </c>
      <c r="G121" s="66"/>
      <c r="H121"/>
      <c r="I121" s="83"/>
      <c r="N121" s="66"/>
    </row>
    <row r="122" spans="1:14" x14ac:dyDescent="0.25">
      <c r="A122" s="66" t="s">
        <v>1082</v>
      </c>
      <c r="B122" s="83" t="s">
        <v>657</v>
      </c>
      <c r="C122" s="173" t="s">
        <v>83</v>
      </c>
      <c r="G122" s="66"/>
      <c r="H122"/>
      <c r="I122" s="83"/>
      <c r="N122" s="66"/>
    </row>
    <row r="123" spans="1:14" x14ac:dyDescent="0.25">
      <c r="A123" s="66" t="s">
        <v>1083</v>
      </c>
      <c r="B123" s="83" t="s">
        <v>657</v>
      </c>
      <c r="C123" s="173" t="s">
        <v>83</v>
      </c>
      <c r="G123" s="66"/>
      <c r="H123"/>
      <c r="I123" s="83"/>
      <c r="N123" s="66"/>
    </row>
    <row r="124" spans="1:14" x14ac:dyDescent="0.25">
      <c r="A124" s="66" t="s">
        <v>1084</v>
      </c>
      <c r="B124" s="83" t="s">
        <v>657</v>
      </c>
      <c r="C124" s="173" t="s">
        <v>83</v>
      </c>
      <c r="G124" s="66"/>
      <c r="H124"/>
      <c r="I124" s="83"/>
      <c r="N124" s="66"/>
    </row>
    <row r="125" spans="1:14" x14ac:dyDescent="0.25">
      <c r="A125" s="66" t="s">
        <v>1085</v>
      </c>
      <c r="B125" s="83" t="s">
        <v>657</v>
      </c>
      <c r="C125" s="173" t="s">
        <v>83</v>
      </c>
      <c r="G125" s="66"/>
      <c r="H125"/>
      <c r="I125" s="83"/>
      <c r="N125" s="66"/>
    </row>
    <row r="126" spans="1:14" x14ac:dyDescent="0.25">
      <c r="A126" s="66" t="s">
        <v>1086</v>
      </c>
      <c r="B126" s="83" t="s">
        <v>657</v>
      </c>
      <c r="C126" s="173" t="s">
        <v>83</v>
      </c>
      <c r="G126" s="66"/>
      <c r="H126"/>
      <c r="I126" s="83"/>
      <c r="N126" s="66"/>
    </row>
    <row r="127" spans="1:14" x14ac:dyDescent="0.25">
      <c r="A127" s="66" t="s">
        <v>1087</v>
      </c>
      <c r="B127" s="83" t="s">
        <v>657</v>
      </c>
      <c r="C127" s="173" t="s">
        <v>83</v>
      </c>
      <c r="G127" s="66"/>
      <c r="H127"/>
      <c r="I127" s="83"/>
      <c r="N127" s="66"/>
    </row>
    <row r="128" spans="1:14" x14ac:dyDescent="0.25">
      <c r="A128" s="66" t="s">
        <v>1088</v>
      </c>
      <c r="B128" s="83" t="s">
        <v>657</v>
      </c>
      <c r="C128" s="66" t="s">
        <v>83</v>
      </c>
      <c r="G128" s="66"/>
      <c r="H128"/>
      <c r="I128" s="83"/>
      <c r="N128" s="66"/>
    </row>
    <row r="129" spans="1:14" x14ac:dyDescent="0.25">
      <c r="A129" s="85"/>
      <c r="B129" s="86" t="s">
        <v>688</v>
      </c>
      <c r="C129" s="85" t="s">
        <v>978</v>
      </c>
      <c r="D129" s="85"/>
      <c r="E129" s="85"/>
      <c r="F129" s="88"/>
      <c r="G129" s="88"/>
      <c r="H129"/>
      <c r="I129" s="116"/>
      <c r="J129" s="80"/>
      <c r="K129" s="80"/>
      <c r="L129" s="80"/>
      <c r="M129" s="99"/>
      <c r="N129" s="99"/>
    </row>
    <row r="130" spans="1:14" x14ac:dyDescent="0.25">
      <c r="A130" s="66" t="s">
        <v>1089</v>
      </c>
      <c r="B130" s="66" t="s">
        <v>690</v>
      </c>
      <c r="C130" s="173">
        <v>0.74430000000000007</v>
      </c>
      <c r="D130"/>
      <c r="E130"/>
      <c r="F130"/>
      <c r="G130"/>
      <c r="H130"/>
      <c r="K130" s="108"/>
      <c r="L130" s="108"/>
      <c r="M130" s="108"/>
      <c r="N130" s="108"/>
    </row>
    <row r="131" spans="1:14" x14ac:dyDescent="0.25">
      <c r="A131" s="66" t="s">
        <v>1090</v>
      </c>
      <c r="B131" s="66" t="s">
        <v>692</v>
      </c>
      <c r="C131" s="173">
        <f>100%-C130</f>
        <v>0.25569999999999993</v>
      </c>
      <c r="D131"/>
      <c r="E131"/>
      <c r="F131"/>
      <c r="G131"/>
      <c r="H131"/>
      <c r="K131" s="108"/>
      <c r="L131" s="108"/>
      <c r="M131" s="108"/>
      <c r="N131" s="108"/>
    </row>
    <row r="132" spans="1:14" x14ac:dyDescent="0.25">
      <c r="A132" s="66" t="s">
        <v>1091</v>
      </c>
      <c r="B132" s="66" t="s">
        <v>146</v>
      </c>
      <c r="C132" s="173">
        <v>0</v>
      </c>
      <c r="D132"/>
      <c r="E132"/>
      <c r="F132"/>
      <c r="G132"/>
      <c r="H132"/>
      <c r="K132" s="108"/>
      <c r="L132" s="108"/>
      <c r="M132" s="108"/>
      <c r="N132" s="108"/>
    </row>
    <row r="133" spans="1:14" outlineLevel="1" x14ac:dyDescent="0.25">
      <c r="A133" s="66" t="s">
        <v>1092</v>
      </c>
      <c r="C133" s="173"/>
      <c r="D133"/>
      <c r="E133"/>
      <c r="F133"/>
      <c r="G133"/>
      <c r="H133"/>
      <c r="K133" s="108"/>
      <c r="L133" s="108"/>
      <c r="M133" s="108"/>
      <c r="N133" s="108"/>
    </row>
    <row r="134" spans="1:14" outlineLevel="1" x14ac:dyDescent="0.25">
      <c r="A134" s="66" t="s">
        <v>1093</v>
      </c>
      <c r="C134" s="173"/>
      <c r="D134"/>
      <c r="E134"/>
      <c r="F134"/>
      <c r="G134"/>
      <c r="H134"/>
      <c r="K134" s="108"/>
      <c r="L134" s="108"/>
      <c r="M134" s="108"/>
      <c r="N134" s="108"/>
    </row>
    <row r="135" spans="1:14" outlineLevel="1" x14ac:dyDescent="0.25">
      <c r="A135" s="66" t="s">
        <v>1094</v>
      </c>
      <c r="C135" s="173"/>
      <c r="D135"/>
      <c r="E135"/>
      <c r="F135"/>
      <c r="G135"/>
      <c r="H135"/>
      <c r="K135" s="108"/>
      <c r="L135" s="108"/>
      <c r="M135" s="108"/>
      <c r="N135" s="108"/>
    </row>
    <row r="136" spans="1:14" outlineLevel="1" x14ac:dyDescent="0.25">
      <c r="A136" s="66" t="s">
        <v>1095</v>
      </c>
      <c r="C136" s="173"/>
      <c r="D136"/>
      <c r="E136"/>
      <c r="F136"/>
      <c r="G136"/>
      <c r="H136"/>
      <c r="K136" s="108"/>
      <c r="L136" s="108"/>
      <c r="M136" s="108"/>
      <c r="N136" s="108"/>
    </row>
    <row r="137" spans="1:14" x14ac:dyDescent="0.25">
      <c r="A137" s="85"/>
      <c r="B137" s="86" t="s">
        <v>700</v>
      </c>
      <c r="C137" s="85" t="s">
        <v>978</v>
      </c>
      <c r="D137" s="85"/>
      <c r="E137" s="85"/>
      <c r="F137" s="88"/>
      <c r="G137" s="88"/>
      <c r="H137"/>
      <c r="I137" s="116"/>
      <c r="J137" s="80"/>
      <c r="K137" s="80"/>
      <c r="L137" s="80"/>
      <c r="M137" s="99"/>
      <c r="N137" s="99"/>
    </row>
    <row r="138" spans="1:14" x14ac:dyDescent="0.25">
      <c r="A138" s="66" t="s">
        <v>1096</v>
      </c>
      <c r="B138" s="66" t="s">
        <v>702</v>
      </c>
      <c r="C138" s="173" t="s">
        <v>1396</v>
      </c>
      <c r="D138" s="118"/>
      <c r="E138" s="118"/>
      <c r="F138" s="103"/>
      <c r="G138" s="91"/>
      <c r="H138"/>
      <c r="K138" s="118"/>
      <c r="L138" s="118"/>
      <c r="M138" s="103"/>
      <c r="N138" s="91"/>
    </row>
    <row r="139" spans="1:14" x14ac:dyDescent="0.25">
      <c r="A139" s="66" t="s">
        <v>1097</v>
      </c>
      <c r="B139" s="66" t="s">
        <v>704</v>
      </c>
      <c r="C139" s="173" t="s">
        <v>1396</v>
      </c>
      <c r="D139" s="118"/>
      <c r="E139" s="118"/>
      <c r="F139" s="103"/>
      <c r="G139" s="91"/>
      <c r="H139"/>
      <c r="K139" s="118"/>
      <c r="L139" s="118"/>
      <c r="M139" s="103"/>
      <c r="N139" s="91"/>
    </row>
    <row r="140" spans="1:14" x14ac:dyDescent="0.25">
      <c r="A140" s="66" t="s">
        <v>1098</v>
      </c>
      <c r="B140" s="66" t="s">
        <v>146</v>
      </c>
      <c r="C140" s="173" t="s">
        <v>1396</v>
      </c>
      <c r="D140" s="118"/>
      <c r="E140" s="118"/>
      <c r="F140" s="103"/>
      <c r="G140" s="91"/>
      <c r="H140"/>
      <c r="K140" s="118"/>
      <c r="L140" s="118"/>
      <c r="M140" s="103"/>
      <c r="N140" s="91"/>
    </row>
    <row r="141" spans="1:14" outlineLevel="1" x14ac:dyDescent="0.25">
      <c r="A141" s="66" t="s">
        <v>1099</v>
      </c>
      <c r="C141" s="173"/>
      <c r="D141" s="118"/>
      <c r="E141" s="118"/>
      <c r="F141" s="103"/>
      <c r="G141" s="91"/>
      <c r="H141"/>
      <c r="K141" s="118"/>
      <c r="L141" s="118"/>
      <c r="M141" s="103"/>
      <c r="N141" s="91"/>
    </row>
    <row r="142" spans="1:14" outlineLevel="1" x14ac:dyDescent="0.25">
      <c r="A142" s="66" t="s">
        <v>1100</v>
      </c>
      <c r="C142" s="173"/>
      <c r="D142" s="118"/>
      <c r="E142" s="118"/>
      <c r="F142" s="103"/>
      <c r="G142" s="91"/>
      <c r="H142"/>
      <c r="K142" s="118"/>
      <c r="L142" s="118"/>
      <c r="M142" s="103"/>
      <c r="N142" s="91"/>
    </row>
    <row r="143" spans="1:14" outlineLevel="1" x14ac:dyDescent="0.25">
      <c r="A143" s="66" t="s">
        <v>1101</v>
      </c>
      <c r="C143" s="173"/>
      <c r="D143" s="118"/>
      <c r="E143" s="118"/>
      <c r="F143" s="103"/>
      <c r="G143" s="91"/>
      <c r="H143"/>
      <c r="K143" s="118"/>
      <c r="L143" s="118"/>
      <c r="M143" s="103"/>
      <c r="N143" s="91"/>
    </row>
    <row r="144" spans="1:14" outlineLevel="1" x14ac:dyDescent="0.25">
      <c r="A144" s="66" t="s">
        <v>1102</v>
      </c>
      <c r="C144" s="173"/>
      <c r="D144" s="118"/>
      <c r="E144" s="118"/>
      <c r="F144" s="103"/>
      <c r="G144" s="91"/>
      <c r="H144"/>
      <c r="K144" s="118"/>
      <c r="L144" s="118"/>
      <c r="M144" s="103"/>
      <c r="N144" s="91"/>
    </row>
    <row r="145" spans="1:14" outlineLevel="1" x14ac:dyDescent="0.25">
      <c r="A145" s="66" t="s">
        <v>1103</v>
      </c>
      <c r="C145" s="173"/>
      <c r="D145" s="118"/>
      <c r="E145" s="118"/>
      <c r="F145" s="103"/>
      <c r="G145" s="91"/>
      <c r="H145"/>
      <c r="K145" s="118"/>
      <c r="L145" s="118"/>
      <c r="M145" s="103"/>
      <c r="N145" s="91"/>
    </row>
    <row r="146" spans="1:14" outlineLevel="1" x14ac:dyDescent="0.25">
      <c r="A146" s="66" t="s">
        <v>1104</v>
      </c>
      <c r="C146" s="173"/>
      <c r="D146" s="118"/>
      <c r="E146" s="118"/>
      <c r="F146" s="103"/>
      <c r="G146" s="91"/>
      <c r="H146"/>
      <c r="K146" s="118"/>
      <c r="L146" s="118"/>
      <c r="M146" s="103"/>
      <c r="N146" s="91"/>
    </row>
    <row r="147" spans="1:14" x14ac:dyDescent="0.25">
      <c r="A147" s="85"/>
      <c r="B147" s="86" t="s">
        <v>1105</v>
      </c>
      <c r="C147" s="85" t="s">
        <v>113</v>
      </c>
      <c r="D147" s="85"/>
      <c r="E147" s="85"/>
      <c r="F147" s="85" t="s">
        <v>978</v>
      </c>
      <c r="G147" s="88"/>
      <c r="H147"/>
      <c r="I147" s="116"/>
      <c r="J147" s="80"/>
      <c r="K147" s="80"/>
      <c r="L147" s="80"/>
      <c r="M147" s="80"/>
      <c r="N147" s="99"/>
    </row>
    <row r="148" spans="1:14" x14ac:dyDescent="0.25">
      <c r="A148" s="66" t="s">
        <v>1106</v>
      </c>
      <c r="B148" s="83" t="s">
        <v>1107</v>
      </c>
      <c r="C148" s="179">
        <v>2880.9923800000001</v>
      </c>
      <c r="D148" s="118"/>
      <c r="E148" s="118"/>
      <c r="F148" s="193">
        <f>IF($C$152=0,"",IF(C148="[for completion]","",C148/$C$152))</f>
        <v>0.22299775523487861</v>
      </c>
      <c r="G148" s="91"/>
      <c r="H148"/>
      <c r="I148" s="83"/>
      <c r="K148" s="118"/>
      <c r="L148" s="118"/>
      <c r="M148" s="92"/>
      <c r="N148" s="91"/>
    </row>
    <row r="149" spans="1:14" x14ac:dyDescent="0.25">
      <c r="A149" s="66" t="s">
        <v>1108</v>
      </c>
      <c r="B149" s="83" t="s">
        <v>1109</v>
      </c>
      <c r="C149" s="179">
        <v>2527.7566900000002</v>
      </c>
      <c r="D149" s="118"/>
      <c r="E149" s="118"/>
      <c r="F149" s="193">
        <f>IF($C$152=0,"",IF(C149="[for completion]","",C149/$C$152))</f>
        <v>0.19565621608827266</v>
      </c>
      <c r="G149" s="91"/>
      <c r="H149"/>
      <c r="I149" s="83"/>
      <c r="K149" s="118"/>
      <c r="L149" s="118"/>
      <c r="M149" s="92"/>
      <c r="N149" s="91"/>
    </row>
    <row r="150" spans="1:14" x14ac:dyDescent="0.25">
      <c r="A150" s="66" t="s">
        <v>1110</v>
      </c>
      <c r="B150" s="83" t="s">
        <v>1111</v>
      </c>
      <c r="C150" s="179">
        <v>3973.6285899999998</v>
      </c>
      <c r="D150" s="118"/>
      <c r="E150" s="118"/>
      <c r="F150" s="193">
        <f>IF($C$152=0,"",IF(C150="[for completion]","",C150/$C$152))</f>
        <v>0.30757119035043606</v>
      </c>
      <c r="G150" s="91"/>
      <c r="H150"/>
      <c r="I150" s="83"/>
      <c r="K150" s="118"/>
      <c r="L150" s="118"/>
      <c r="M150" s="92"/>
      <c r="N150" s="91"/>
    </row>
    <row r="151" spans="1:14" ht="15" customHeight="1" x14ac:dyDescent="0.25">
      <c r="A151" s="66" t="s">
        <v>1112</v>
      </c>
      <c r="B151" s="83" t="s">
        <v>1113</v>
      </c>
      <c r="C151" s="179">
        <v>3537.0007300000002</v>
      </c>
      <c r="D151" s="118"/>
      <c r="E151" s="118"/>
      <c r="F151" s="193">
        <f>IF($C$152=0,"",IF(C151="[for completion]","",C151/$C$152))</f>
        <v>0.2737748383264127</v>
      </c>
      <c r="G151" s="91"/>
      <c r="H151"/>
      <c r="I151" s="83"/>
      <c r="K151" s="118"/>
      <c r="L151" s="118"/>
      <c r="M151" s="92"/>
      <c r="N151" s="91"/>
    </row>
    <row r="152" spans="1:14" ht="15" customHeight="1" x14ac:dyDescent="0.25">
      <c r="A152" s="66" t="s">
        <v>1114</v>
      </c>
      <c r="B152" s="93" t="s">
        <v>148</v>
      </c>
      <c r="C152" s="181">
        <f>SUM(C148:C151)</f>
        <v>12919.37839</v>
      </c>
      <c r="D152" s="118"/>
      <c r="E152" s="118"/>
      <c r="F152" s="173">
        <f>SUM(F148:F151)</f>
        <v>1</v>
      </c>
      <c r="G152" s="91"/>
      <c r="H152"/>
      <c r="I152" s="83"/>
      <c r="K152" s="118"/>
      <c r="L152" s="118"/>
      <c r="M152" s="92"/>
      <c r="N152" s="91"/>
    </row>
    <row r="153" spans="1:14" ht="15" customHeight="1" outlineLevel="1" x14ac:dyDescent="0.25">
      <c r="A153" s="66" t="s">
        <v>1115</v>
      </c>
      <c r="B153" s="95" t="s">
        <v>1116</v>
      </c>
      <c r="D153" s="118"/>
      <c r="E153" s="118"/>
      <c r="F153" s="193">
        <f>IF($C$152=0,"",IF(C153="[for completion]","",C153/$C$152))</f>
        <v>0</v>
      </c>
      <c r="G153" s="91"/>
      <c r="H153"/>
      <c r="I153" s="83"/>
      <c r="K153" s="118"/>
      <c r="L153" s="118"/>
      <c r="M153" s="92"/>
      <c r="N153" s="91"/>
    </row>
    <row r="154" spans="1:14" ht="15" customHeight="1" outlineLevel="1" x14ac:dyDescent="0.25">
      <c r="A154" s="66" t="s">
        <v>1117</v>
      </c>
      <c r="B154" s="95" t="s">
        <v>1118</v>
      </c>
      <c r="D154" s="118"/>
      <c r="E154" s="118"/>
      <c r="F154" s="193">
        <f t="shared" ref="F154:F159" si="2">IF($C$152=0,"",IF(C154="[for completion]","",C154/$C$152))</f>
        <v>0</v>
      </c>
      <c r="G154" s="91"/>
      <c r="H154"/>
      <c r="I154" s="83"/>
      <c r="K154" s="118"/>
      <c r="L154" s="118"/>
      <c r="M154" s="92"/>
      <c r="N154" s="91"/>
    </row>
    <row r="155" spans="1:14" ht="15" customHeight="1" outlineLevel="1" x14ac:dyDescent="0.25">
      <c r="A155" s="66" t="s">
        <v>1119</v>
      </c>
      <c r="B155" s="95" t="s">
        <v>1120</v>
      </c>
      <c r="D155" s="118"/>
      <c r="E155" s="118"/>
      <c r="F155" s="193">
        <f t="shared" si="2"/>
        <v>0</v>
      </c>
      <c r="G155" s="91"/>
      <c r="H155"/>
      <c r="I155" s="83"/>
      <c r="K155" s="118"/>
      <c r="L155" s="118"/>
      <c r="M155" s="92"/>
      <c r="N155" s="91"/>
    </row>
    <row r="156" spans="1:14" ht="15" customHeight="1" outlineLevel="1" x14ac:dyDescent="0.25">
      <c r="A156" s="66" t="s">
        <v>1121</v>
      </c>
      <c r="B156" s="95" t="s">
        <v>1122</v>
      </c>
      <c r="D156" s="118"/>
      <c r="E156" s="118"/>
      <c r="F156" s="193">
        <f t="shared" si="2"/>
        <v>0</v>
      </c>
      <c r="G156" s="91"/>
      <c r="H156"/>
      <c r="I156" s="83"/>
      <c r="K156" s="118"/>
      <c r="L156" s="118"/>
      <c r="M156" s="92"/>
      <c r="N156" s="91"/>
    </row>
    <row r="157" spans="1:14" ht="15" customHeight="1" outlineLevel="1" x14ac:dyDescent="0.25">
      <c r="A157" s="66" t="s">
        <v>1123</v>
      </c>
      <c r="B157" s="95" t="s">
        <v>1124</v>
      </c>
      <c r="D157" s="118"/>
      <c r="E157" s="118"/>
      <c r="F157" s="193">
        <f t="shared" si="2"/>
        <v>0</v>
      </c>
      <c r="G157" s="91"/>
      <c r="H157"/>
      <c r="I157" s="83"/>
      <c r="K157" s="118"/>
      <c r="L157" s="118"/>
      <c r="M157" s="92"/>
      <c r="N157" s="91"/>
    </row>
    <row r="158" spans="1:14" ht="15" customHeight="1" outlineLevel="1" x14ac:dyDescent="0.25">
      <c r="A158" s="66" t="s">
        <v>1125</v>
      </c>
      <c r="B158" s="95" t="s">
        <v>1126</v>
      </c>
      <c r="D158" s="118"/>
      <c r="E158" s="118"/>
      <c r="F158" s="193">
        <f t="shared" si="2"/>
        <v>0</v>
      </c>
      <c r="G158" s="91"/>
      <c r="H158"/>
      <c r="I158" s="83"/>
      <c r="K158" s="118"/>
      <c r="L158" s="118"/>
      <c r="M158" s="92"/>
      <c r="N158" s="91"/>
    </row>
    <row r="159" spans="1:14" ht="15" customHeight="1" outlineLevel="1" x14ac:dyDescent="0.25">
      <c r="A159" s="66" t="s">
        <v>1127</v>
      </c>
      <c r="B159" s="95" t="s">
        <v>1128</v>
      </c>
      <c r="D159" s="118"/>
      <c r="E159" s="118"/>
      <c r="F159" s="193">
        <f t="shared" si="2"/>
        <v>0</v>
      </c>
      <c r="G159" s="91"/>
      <c r="H159"/>
      <c r="I159" s="83"/>
      <c r="K159" s="118"/>
      <c r="L159" s="118"/>
      <c r="M159" s="92"/>
      <c r="N159" s="91"/>
    </row>
    <row r="160" spans="1:14" ht="15" customHeight="1" outlineLevel="1" x14ac:dyDescent="0.25">
      <c r="A160" s="66" t="s">
        <v>1129</v>
      </c>
      <c r="B160" s="95"/>
      <c r="D160" s="118"/>
      <c r="E160" s="118"/>
      <c r="F160" s="92"/>
      <c r="G160" s="91"/>
      <c r="H160"/>
      <c r="I160" s="83"/>
      <c r="K160" s="118"/>
      <c r="L160" s="118"/>
      <c r="M160" s="92"/>
      <c r="N160" s="91"/>
    </row>
    <row r="161" spans="1:14" ht="15" customHeight="1" outlineLevel="1" x14ac:dyDescent="0.25">
      <c r="A161" s="66" t="s">
        <v>1130</v>
      </c>
      <c r="B161" s="95"/>
      <c r="D161" s="118"/>
      <c r="E161" s="118"/>
      <c r="F161" s="92"/>
      <c r="G161" s="91"/>
      <c r="H161"/>
      <c r="I161" s="83"/>
      <c r="K161" s="118"/>
      <c r="L161" s="118"/>
      <c r="M161" s="92"/>
      <c r="N161" s="91"/>
    </row>
    <row r="162" spans="1:14" ht="15" customHeight="1" outlineLevel="1" x14ac:dyDescent="0.25">
      <c r="A162" s="66" t="s">
        <v>1131</v>
      </c>
      <c r="B162" s="95"/>
      <c r="D162" s="118"/>
      <c r="E162" s="118"/>
      <c r="F162" s="92"/>
      <c r="G162" s="91"/>
      <c r="H162"/>
      <c r="I162" s="83"/>
      <c r="K162" s="118"/>
      <c r="L162" s="118"/>
      <c r="M162" s="92"/>
      <c r="N162" s="91"/>
    </row>
    <row r="163" spans="1:14" ht="15" customHeight="1" outlineLevel="1" x14ac:dyDescent="0.25">
      <c r="A163" s="66" t="s">
        <v>1132</v>
      </c>
      <c r="B163" s="95"/>
      <c r="D163" s="118"/>
      <c r="E163" s="118"/>
      <c r="F163" s="92"/>
      <c r="G163" s="91"/>
      <c r="H163"/>
      <c r="I163" s="83"/>
      <c r="K163" s="118"/>
      <c r="L163" s="118"/>
      <c r="M163" s="92"/>
      <c r="N163" s="91"/>
    </row>
    <row r="164" spans="1:14" ht="15" customHeight="1" outlineLevel="1" x14ac:dyDescent="0.25">
      <c r="A164" s="66" t="s">
        <v>1133</v>
      </c>
      <c r="B164" s="83"/>
      <c r="D164" s="118"/>
      <c r="E164" s="118"/>
      <c r="F164" s="92"/>
      <c r="G164" s="91"/>
      <c r="H164"/>
      <c r="I164" s="83"/>
      <c r="K164" s="118"/>
      <c r="L164" s="118"/>
      <c r="M164" s="92"/>
      <c r="N164" s="91"/>
    </row>
    <row r="165" spans="1:14" outlineLevel="1" x14ac:dyDescent="0.25">
      <c r="A165" s="66" t="s">
        <v>1134</v>
      </c>
      <c r="B165" s="96"/>
      <c r="C165" s="96"/>
      <c r="D165" s="96"/>
      <c r="E165" s="96"/>
      <c r="F165" s="92"/>
      <c r="G165" s="91"/>
      <c r="H165"/>
      <c r="I165" s="93"/>
      <c r="J165" s="83"/>
      <c r="K165" s="118"/>
      <c r="L165" s="118"/>
      <c r="M165" s="103"/>
      <c r="N165" s="91"/>
    </row>
    <row r="166" spans="1:14" ht="15" customHeight="1" x14ac:dyDescent="0.25">
      <c r="A166" s="85"/>
      <c r="B166" s="86" t="s">
        <v>1135</v>
      </c>
      <c r="C166" s="85"/>
      <c r="D166" s="85"/>
      <c r="E166" s="85"/>
      <c r="F166" s="88"/>
      <c r="G166" s="88"/>
      <c r="H166"/>
      <c r="I166" s="116"/>
      <c r="J166" s="80"/>
      <c r="K166" s="80"/>
      <c r="L166" s="80"/>
      <c r="M166" s="99"/>
      <c r="N166" s="99"/>
    </row>
    <row r="167" spans="1:14" x14ac:dyDescent="0.25">
      <c r="A167" s="66" t="s">
        <v>1136</v>
      </c>
      <c r="B167" s="66" t="s">
        <v>729</v>
      </c>
      <c r="C167" s="173">
        <v>0</v>
      </c>
      <c r="D167"/>
      <c r="E167" s="64"/>
      <c r="F167" s="64"/>
      <c r="G167"/>
      <c r="H167"/>
      <c r="K167" s="108"/>
      <c r="L167" s="64"/>
      <c r="M167" s="64"/>
      <c r="N167" s="108"/>
    </row>
    <row r="168" spans="1:14" outlineLevel="1" x14ac:dyDescent="0.25">
      <c r="A168" s="66" t="s">
        <v>1137</v>
      </c>
      <c r="D168"/>
      <c r="E168" s="64"/>
      <c r="F168" s="64"/>
      <c r="G168"/>
      <c r="H168"/>
      <c r="K168" s="108"/>
      <c r="L168" s="64"/>
      <c r="M168" s="64"/>
      <c r="N168" s="108"/>
    </row>
    <row r="169" spans="1:14" outlineLevel="1" x14ac:dyDescent="0.25">
      <c r="A169" s="66" t="s">
        <v>1138</v>
      </c>
      <c r="D169"/>
      <c r="E169" s="64"/>
      <c r="F169" s="64"/>
      <c r="G169"/>
      <c r="H169"/>
      <c r="K169" s="108"/>
      <c r="L169" s="64"/>
      <c r="M169" s="64"/>
      <c r="N169" s="108"/>
    </row>
    <row r="170" spans="1:14" outlineLevel="1" x14ac:dyDescent="0.25">
      <c r="A170" s="66" t="s">
        <v>1139</v>
      </c>
      <c r="D170"/>
      <c r="E170" s="64"/>
      <c r="F170" s="64"/>
      <c r="G170"/>
      <c r="H170"/>
      <c r="K170" s="108"/>
      <c r="L170" s="64"/>
      <c r="M170" s="64"/>
      <c r="N170" s="108"/>
    </row>
    <row r="171" spans="1:14" outlineLevel="1" x14ac:dyDescent="0.25">
      <c r="A171" s="66" t="s">
        <v>1140</v>
      </c>
      <c r="D171"/>
      <c r="E171" s="64"/>
      <c r="F171" s="64"/>
      <c r="G171"/>
      <c r="H171"/>
      <c r="K171" s="108"/>
      <c r="L171" s="64"/>
      <c r="M171" s="64"/>
      <c r="N171" s="108"/>
    </row>
    <row r="172" spans="1:14" x14ac:dyDescent="0.25">
      <c r="A172" s="85"/>
      <c r="B172" s="86" t="s">
        <v>1141</v>
      </c>
      <c r="C172" s="85" t="s">
        <v>978</v>
      </c>
      <c r="D172" s="85"/>
      <c r="E172" s="85"/>
      <c r="F172" s="88"/>
      <c r="G172" s="88"/>
      <c r="H172"/>
      <c r="I172" s="116"/>
      <c r="J172" s="80"/>
      <c r="K172" s="80"/>
      <c r="L172" s="80"/>
      <c r="M172" s="99"/>
      <c r="N172" s="99"/>
    </row>
    <row r="173" spans="1:14" ht="15" customHeight="1" x14ac:dyDescent="0.25">
      <c r="A173" s="66" t="s">
        <v>1142</v>
      </c>
      <c r="B173" s="66" t="s">
        <v>1143</v>
      </c>
      <c r="C173" s="173">
        <v>0.25623357759124132</v>
      </c>
      <c r="D173"/>
      <c r="E173"/>
      <c r="F173"/>
      <c r="G173"/>
      <c r="H173"/>
      <c r="K173" s="108"/>
      <c r="L173" s="108"/>
      <c r="M173" s="108"/>
      <c r="N173" s="108"/>
    </row>
    <row r="174" spans="1:14" outlineLevel="1" x14ac:dyDescent="0.25">
      <c r="A174" s="66" t="s">
        <v>1144</v>
      </c>
      <c r="C174" s="330"/>
      <c r="D174"/>
      <c r="E174"/>
      <c r="F174"/>
      <c r="G174"/>
      <c r="H174"/>
      <c r="K174" s="108"/>
      <c r="L174" s="108"/>
      <c r="M174" s="108"/>
      <c r="N174" s="108"/>
    </row>
    <row r="175" spans="1:14" outlineLevel="1" x14ac:dyDescent="0.25">
      <c r="A175" s="66" t="s">
        <v>1145</v>
      </c>
      <c r="D175"/>
      <c r="E175"/>
      <c r="F175"/>
      <c r="G175"/>
      <c r="H175"/>
      <c r="K175" s="108"/>
      <c r="L175" s="108"/>
      <c r="M175" s="108"/>
      <c r="N175" s="108"/>
    </row>
    <row r="176" spans="1:14" outlineLevel="1" x14ac:dyDescent="0.25">
      <c r="A176" s="66" t="s">
        <v>1146</v>
      </c>
      <c r="D176"/>
      <c r="E176"/>
      <c r="F176"/>
      <c r="G176"/>
      <c r="H176"/>
      <c r="K176" s="108"/>
      <c r="L176" s="108"/>
      <c r="M176" s="108"/>
      <c r="N176" s="108"/>
    </row>
    <row r="177" spans="1:14" outlineLevel="1" x14ac:dyDescent="0.25">
      <c r="A177" s="66" t="s">
        <v>1147</v>
      </c>
      <c r="D177"/>
      <c r="E177"/>
      <c r="F177"/>
      <c r="G177"/>
      <c r="H177"/>
      <c r="K177" s="108"/>
      <c r="L177" s="108"/>
      <c r="M177" s="108"/>
      <c r="N177" s="108"/>
    </row>
    <row r="178" spans="1:14" outlineLevel="1" x14ac:dyDescent="0.25">
      <c r="A178" s="66" t="s">
        <v>1148</v>
      </c>
    </row>
    <row r="179" spans="1:14" outlineLevel="1" x14ac:dyDescent="0.25">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1150</v>
      </c>
      <c r="B1" s="176"/>
      <c r="C1" s="64"/>
      <c r="D1" s="64"/>
      <c r="E1" s="64"/>
      <c r="F1" s="184" t="s">
        <v>1610</v>
      </c>
    </row>
    <row r="2" spans="1:7" ht="15.75" thickBot="1" x14ac:dyDescent="0.3">
      <c r="A2" s="64"/>
      <c r="B2" s="64"/>
      <c r="C2" s="64"/>
      <c r="D2" s="64"/>
      <c r="E2" s="64"/>
      <c r="F2" s="64"/>
    </row>
    <row r="3" spans="1:7" ht="19.5" thickBot="1" x14ac:dyDescent="0.3">
      <c r="A3" s="67"/>
      <c r="B3" s="68" t="s">
        <v>72</v>
      </c>
      <c r="C3" s="69" t="s">
        <v>2352</v>
      </c>
      <c r="D3" s="67"/>
      <c r="E3" s="67"/>
      <c r="F3" s="67"/>
      <c r="G3" s="67"/>
    </row>
    <row r="4" spans="1:7" ht="15.75" thickBot="1" x14ac:dyDescent="0.3"/>
    <row r="5" spans="1:7" ht="19.5" thickBot="1" x14ac:dyDescent="0.3">
      <c r="A5" s="70"/>
      <c r="B5" s="119" t="s">
        <v>1151</v>
      </c>
      <c r="C5" s="70"/>
      <c r="E5" s="72"/>
      <c r="F5" s="72"/>
    </row>
    <row r="6" spans="1:7" ht="15.75" thickBot="1" x14ac:dyDescent="0.3">
      <c r="B6" s="120" t="s">
        <v>1152</v>
      </c>
    </row>
    <row r="7" spans="1:7" x14ac:dyDescent="0.25">
      <c r="B7" s="76"/>
    </row>
    <row r="8" spans="1:7" ht="37.5" x14ac:dyDescent="0.25">
      <c r="A8" s="77" t="s">
        <v>81</v>
      </c>
      <c r="B8" s="77" t="s">
        <v>1152</v>
      </c>
      <c r="C8" s="78"/>
      <c r="D8" s="78"/>
      <c r="E8" s="78"/>
      <c r="F8" s="78"/>
      <c r="G8" s="79"/>
    </row>
    <row r="9" spans="1:7" ht="15" customHeight="1" x14ac:dyDescent="0.25">
      <c r="A9" s="85"/>
      <c r="B9" s="86" t="s">
        <v>966</v>
      </c>
      <c r="C9" s="85" t="s">
        <v>1153</v>
      </c>
      <c r="D9" s="85"/>
      <c r="E9" s="87"/>
      <c r="F9" s="85"/>
      <c r="G9" s="88"/>
    </row>
    <row r="10" spans="1:7" x14ac:dyDescent="0.25">
      <c r="A10" s="66" t="s">
        <v>1154</v>
      </c>
      <c r="B10" s="66" t="s">
        <v>1155</v>
      </c>
      <c r="C10" s="180" t="s">
        <v>83</v>
      </c>
    </row>
    <row r="11" spans="1:7" outlineLevel="1" x14ac:dyDescent="0.25">
      <c r="A11" s="66" t="s">
        <v>1156</v>
      </c>
      <c r="B11" s="81" t="s">
        <v>557</v>
      </c>
      <c r="C11" s="180"/>
    </row>
    <row r="12" spans="1:7" outlineLevel="1" x14ac:dyDescent="0.25">
      <c r="A12" s="66" t="s">
        <v>1157</v>
      </c>
      <c r="B12" s="81" t="s">
        <v>559</v>
      </c>
      <c r="C12" s="180"/>
    </row>
    <row r="13" spans="1:7" outlineLevel="1" x14ac:dyDescent="0.25">
      <c r="A13" s="66" t="s">
        <v>1158</v>
      </c>
      <c r="B13" s="81"/>
    </row>
    <row r="14" spans="1:7" outlineLevel="1" x14ac:dyDescent="0.25">
      <c r="A14" s="66" t="s">
        <v>1159</v>
      </c>
      <c r="B14" s="81"/>
    </row>
    <row r="15" spans="1:7" outlineLevel="1" x14ac:dyDescent="0.25">
      <c r="A15" s="66" t="s">
        <v>1160</v>
      </c>
      <c r="B15" s="81"/>
    </row>
    <row r="16" spans="1:7" outlineLevel="1" x14ac:dyDescent="0.25">
      <c r="A16" s="66" t="s">
        <v>1161</v>
      </c>
      <c r="B16" s="81"/>
    </row>
    <row r="17" spans="1:7" ht="15" customHeight="1" x14ac:dyDescent="0.25">
      <c r="A17" s="85"/>
      <c r="B17" s="86" t="s">
        <v>1162</v>
      </c>
      <c r="C17" s="85" t="s">
        <v>1163</v>
      </c>
      <c r="D17" s="85"/>
      <c r="E17" s="87"/>
      <c r="F17" s="88"/>
      <c r="G17" s="88"/>
    </row>
    <row r="18" spans="1:7" x14ac:dyDescent="0.25">
      <c r="A18" s="66" t="s">
        <v>1164</v>
      </c>
      <c r="B18" s="66" t="s">
        <v>566</v>
      </c>
      <c r="C18" s="173" t="s">
        <v>83</v>
      </c>
    </row>
    <row r="19" spans="1:7" outlineLevel="1" x14ac:dyDescent="0.25">
      <c r="A19" s="66" t="s">
        <v>1165</v>
      </c>
      <c r="C19" s="173"/>
    </row>
    <row r="20" spans="1:7" outlineLevel="1" x14ac:dyDescent="0.25">
      <c r="A20" s="66" t="s">
        <v>1166</v>
      </c>
      <c r="C20" s="173"/>
    </row>
    <row r="21" spans="1:7" outlineLevel="1" x14ac:dyDescent="0.25">
      <c r="A21" s="66" t="s">
        <v>1167</v>
      </c>
      <c r="C21" s="173"/>
    </row>
    <row r="22" spans="1:7" outlineLevel="1" x14ac:dyDescent="0.25">
      <c r="A22" s="66" t="s">
        <v>1168</v>
      </c>
      <c r="C22" s="173"/>
    </row>
    <row r="23" spans="1:7" outlineLevel="1" x14ac:dyDescent="0.25">
      <c r="A23" s="66" t="s">
        <v>1169</v>
      </c>
      <c r="C23" s="173"/>
    </row>
    <row r="24" spans="1:7" outlineLevel="1" x14ac:dyDescent="0.25">
      <c r="A24" s="66" t="s">
        <v>1170</v>
      </c>
      <c r="C24" s="173"/>
    </row>
    <row r="25" spans="1:7" ht="15" customHeight="1" x14ac:dyDescent="0.25">
      <c r="A25" s="85"/>
      <c r="B25" s="86" t="s">
        <v>1171</v>
      </c>
      <c r="C25" s="85" t="s">
        <v>1163</v>
      </c>
      <c r="D25" s="85"/>
      <c r="E25" s="87"/>
      <c r="F25" s="88"/>
      <c r="G25" s="88"/>
    </row>
    <row r="26" spans="1:7" x14ac:dyDescent="0.25">
      <c r="A26" s="66" t="s">
        <v>1172</v>
      </c>
      <c r="B26" s="115" t="s">
        <v>575</v>
      </c>
      <c r="C26" s="173">
        <f>SUM(C27:C54)</f>
        <v>0</v>
      </c>
      <c r="D26" s="115"/>
      <c r="F26" s="115"/>
      <c r="G26" s="66"/>
    </row>
    <row r="27" spans="1:7" x14ac:dyDescent="0.25">
      <c r="A27" s="66" t="s">
        <v>1173</v>
      </c>
      <c r="B27" s="66" t="s">
        <v>577</v>
      </c>
      <c r="C27" s="173" t="s">
        <v>83</v>
      </c>
      <c r="D27" s="115"/>
      <c r="F27" s="115"/>
      <c r="G27" s="66"/>
    </row>
    <row r="28" spans="1:7" x14ac:dyDescent="0.25">
      <c r="A28" s="66" t="s">
        <v>1174</v>
      </c>
      <c r="B28" s="66" t="s">
        <v>579</v>
      </c>
      <c r="C28" s="173" t="s">
        <v>83</v>
      </c>
      <c r="D28" s="115"/>
      <c r="F28" s="115"/>
      <c r="G28" s="66"/>
    </row>
    <row r="29" spans="1:7" x14ac:dyDescent="0.25">
      <c r="A29" s="66" t="s">
        <v>1175</v>
      </c>
      <c r="B29" s="66" t="s">
        <v>581</v>
      </c>
      <c r="C29" s="173" t="s">
        <v>83</v>
      </c>
      <c r="D29" s="115"/>
      <c r="F29" s="115"/>
      <c r="G29" s="66"/>
    </row>
    <row r="30" spans="1:7" x14ac:dyDescent="0.25">
      <c r="A30" s="66" t="s">
        <v>1176</v>
      </c>
      <c r="B30" s="66" t="s">
        <v>583</v>
      </c>
      <c r="C30" s="173" t="s">
        <v>83</v>
      </c>
      <c r="D30" s="115"/>
      <c r="F30" s="115"/>
      <c r="G30" s="66"/>
    </row>
    <row r="31" spans="1:7" x14ac:dyDescent="0.25">
      <c r="A31" s="66" t="s">
        <v>1177</v>
      </c>
      <c r="B31" s="66" t="s">
        <v>585</v>
      </c>
      <c r="C31" s="173" t="s">
        <v>83</v>
      </c>
      <c r="D31" s="115"/>
      <c r="F31" s="115"/>
      <c r="G31" s="66"/>
    </row>
    <row r="32" spans="1:7" x14ac:dyDescent="0.25">
      <c r="A32" s="66" t="s">
        <v>1178</v>
      </c>
      <c r="B32" s="66" t="s">
        <v>587</v>
      </c>
      <c r="C32" s="173" t="s">
        <v>83</v>
      </c>
      <c r="D32" s="115"/>
      <c r="F32" s="115"/>
      <c r="G32" s="66"/>
    </row>
    <row r="33" spans="1:7" x14ac:dyDescent="0.25">
      <c r="A33" s="66" t="s">
        <v>1179</v>
      </c>
      <c r="B33" s="66" t="s">
        <v>589</v>
      </c>
      <c r="C33" s="173" t="s">
        <v>83</v>
      </c>
      <c r="D33" s="115"/>
      <c r="F33" s="115"/>
      <c r="G33" s="66"/>
    </row>
    <row r="34" spans="1:7" x14ac:dyDescent="0.25">
      <c r="A34" s="66" t="s">
        <v>1180</v>
      </c>
      <c r="B34" s="66" t="s">
        <v>591</v>
      </c>
      <c r="C34" s="173" t="s">
        <v>83</v>
      </c>
      <c r="D34" s="115"/>
      <c r="F34" s="115"/>
      <c r="G34" s="66"/>
    </row>
    <row r="35" spans="1:7" x14ac:dyDescent="0.25">
      <c r="A35" s="66" t="s">
        <v>1181</v>
      </c>
      <c r="B35" s="66" t="s">
        <v>593</v>
      </c>
      <c r="C35" s="173" t="s">
        <v>83</v>
      </c>
      <c r="D35" s="115"/>
      <c r="F35" s="115"/>
      <c r="G35" s="66"/>
    </row>
    <row r="36" spans="1:7" x14ac:dyDescent="0.25">
      <c r="A36" s="66" t="s">
        <v>1182</v>
      </c>
      <c r="B36" s="66" t="s">
        <v>595</v>
      </c>
      <c r="C36" s="173" t="s">
        <v>83</v>
      </c>
      <c r="D36" s="115"/>
      <c r="F36" s="115"/>
      <c r="G36" s="66"/>
    </row>
    <row r="37" spans="1:7" x14ac:dyDescent="0.25">
      <c r="A37" s="66" t="s">
        <v>1183</v>
      </c>
      <c r="B37" s="66" t="s">
        <v>597</v>
      </c>
      <c r="C37" s="173" t="s">
        <v>83</v>
      </c>
      <c r="D37" s="115"/>
      <c r="F37" s="115"/>
      <c r="G37" s="66"/>
    </row>
    <row r="38" spans="1:7" x14ac:dyDescent="0.25">
      <c r="A38" s="66" t="s">
        <v>1184</v>
      </c>
      <c r="B38" s="66" t="s">
        <v>599</v>
      </c>
      <c r="C38" s="173" t="s">
        <v>83</v>
      </c>
      <c r="D38" s="115"/>
      <c r="F38" s="115"/>
      <c r="G38" s="66"/>
    </row>
    <row r="39" spans="1:7" x14ac:dyDescent="0.25">
      <c r="A39" s="66" t="s">
        <v>1185</v>
      </c>
      <c r="B39" s="66" t="s">
        <v>601</v>
      </c>
      <c r="C39" s="173" t="s">
        <v>83</v>
      </c>
      <c r="D39" s="115"/>
      <c r="F39" s="115"/>
      <c r="G39" s="66"/>
    </row>
    <row r="40" spans="1:7" x14ac:dyDescent="0.25">
      <c r="A40" s="66" t="s">
        <v>1186</v>
      </c>
      <c r="B40" s="66" t="s">
        <v>603</v>
      </c>
      <c r="C40" s="173" t="s">
        <v>83</v>
      </c>
      <c r="D40" s="115"/>
      <c r="F40" s="115"/>
      <c r="G40" s="66"/>
    </row>
    <row r="41" spans="1:7" x14ac:dyDescent="0.25">
      <c r="A41" s="66" t="s">
        <v>1187</v>
      </c>
      <c r="B41" s="66" t="s">
        <v>605</v>
      </c>
      <c r="C41" s="173" t="s">
        <v>83</v>
      </c>
      <c r="D41" s="115"/>
      <c r="F41" s="115"/>
      <c r="G41" s="66"/>
    </row>
    <row r="42" spans="1:7" x14ac:dyDescent="0.25">
      <c r="A42" s="66" t="s">
        <v>1188</v>
      </c>
      <c r="B42" s="66" t="s">
        <v>3</v>
      </c>
      <c r="C42" s="173" t="s">
        <v>83</v>
      </c>
      <c r="D42" s="115"/>
      <c r="F42" s="115"/>
      <c r="G42" s="66"/>
    </row>
    <row r="43" spans="1:7" x14ac:dyDescent="0.25">
      <c r="A43" s="66" t="s">
        <v>1189</v>
      </c>
      <c r="B43" s="66" t="s">
        <v>608</v>
      </c>
      <c r="C43" s="173" t="s">
        <v>83</v>
      </c>
      <c r="D43" s="115"/>
      <c r="F43" s="115"/>
      <c r="G43" s="66"/>
    </row>
    <row r="44" spans="1:7" x14ac:dyDescent="0.25">
      <c r="A44" s="66" t="s">
        <v>1190</v>
      </c>
      <c r="B44" s="66" t="s">
        <v>610</v>
      </c>
      <c r="C44" s="173" t="s">
        <v>83</v>
      </c>
      <c r="D44" s="115"/>
      <c r="F44" s="115"/>
      <c r="G44" s="66"/>
    </row>
    <row r="45" spans="1:7" x14ac:dyDescent="0.25">
      <c r="A45" s="66" t="s">
        <v>1191</v>
      </c>
      <c r="B45" s="66" t="s">
        <v>612</v>
      </c>
      <c r="C45" s="173" t="s">
        <v>83</v>
      </c>
      <c r="D45" s="115"/>
      <c r="F45" s="115"/>
      <c r="G45" s="66"/>
    </row>
    <row r="46" spans="1:7" x14ac:dyDescent="0.25">
      <c r="A46" s="66" t="s">
        <v>1192</v>
      </c>
      <c r="B46" s="66" t="s">
        <v>614</v>
      </c>
      <c r="C46" s="173" t="s">
        <v>83</v>
      </c>
      <c r="D46" s="115"/>
      <c r="F46" s="115"/>
      <c r="G46" s="66"/>
    </row>
    <row r="47" spans="1:7" x14ac:dyDescent="0.25">
      <c r="A47" s="66" t="s">
        <v>1193</v>
      </c>
      <c r="B47" s="66" t="s">
        <v>616</v>
      </c>
      <c r="C47" s="173" t="s">
        <v>83</v>
      </c>
      <c r="D47" s="115"/>
      <c r="F47" s="115"/>
      <c r="G47" s="66"/>
    </row>
    <row r="48" spans="1:7" x14ac:dyDescent="0.25">
      <c r="A48" s="66" t="s">
        <v>1194</v>
      </c>
      <c r="B48" s="66" t="s">
        <v>618</v>
      </c>
      <c r="C48" s="173" t="s">
        <v>83</v>
      </c>
      <c r="D48" s="115"/>
      <c r="F48" s="115"/>
      <c r="G48" s="66"/>
    </row>
    <row r="49" spans="1:7" x14ac:dyDescent="0.25">
      <c r="A49" s="66" t="s">
        <v>1195</v>
      </c>
      <c r="B49" s="66" t="s">
        <v>620</v>
      </c>
      <c r="C49" s="173" t="s">
        <v>83</v>
      </c>
      <c r="D49" s="115"/>
      <c r="F49" s="115"/>
      <c r="G49" s="66"/>
    </row>
    <row r="50" spans="1:7" x14ac:dyDescent="0.25">
      <c r="A50" s="66" t="s">
        <v>1196</v>
      </c>
      <c r="B50" s="66" t="s">
        <v>622</v>
      </c>
      <c r="C50" s="173" t="s">
        <v>83</v>
      </c>
      <c r="D50" s="115"/>
      <c r="F50" s="115"/>
      <c r="G50" s="66"/>
    </row>
    <row r="51" spans="1:7" x14ac:dyDescent="0.25">
      <c r="A51" s="66" t="s">
        <v>1197</v>
      </c>
      <c r="B51" s="66" t="s">
        <v>624</v>
      </c>
      <c r="C51" s="173" t="s">
        <v>83</v>
      </c>
      <c r="D51" s="115"/>
      <c r="F51" s="115"/>
      <c r="G51" s="66"/>
    </row>
    <row r="52" spans="1:7" x14ac:dyDescent="0.25">
      <c r="A52" s="66" t="s">
        <v>1198</v>
      </c>
      <c r="B52" s="66" t="s">
        <v>626</v>
      </c>
      <c r="C52" s="173" t="s">
        <v>83</v>
      </c>
      <c r="D52" s="115"/>
      <c r="F52" s="115"/>
      <c r="G52" s="66"/>
    </row>
    <row r="53" spans="1:7" x14ac:dyDescent="0.25">
      <c r="A53" s="66" t="s">
        <v>1199</v>
      </c>
      <c r="B53" s="66" t="s">
        <v>6</v>
      </c>
      <c r="C53" s="173" t="s">
        <v>83</v>
      </c>
      <c r="D53" s="115"/>
      <c r="F53" s="115"/>
      <c r="G53" s="66"/>
    </row>
    <row r="54" spans="1:7" x14ac:dyDescent="0.25">
      <c r="A54" s="66" t="s">
        <v>1200</v>
      </c>
      <c r="B54" s="66" t="s">
        <v>629</v>
      </c>
      <c r="C54" s="173" t="s">
        <v>83</v>
      </c>
      <c r="D54" s="115"/>
      <c r="F54" s="115"/>
      <c r="G54" s="66"/>
    </row>
    <row r="55" spans="1:7" x14ac:dyDescent="0.25">
      <c r="A55" s="66" t="s">
        <v>1201</v>
      </c>
      <c r="B55" s="115" t="s">
        <v>318</v>
      </c>
      <c r="C55" s="175">
        <f>SUM(C56:C58)</f>
        <v>0</v>
      </c>
      <c r="D55" s="115"/>
      <c r="F55" s="115"/>
      <c r="G55" s="66"/>
    </row>
    <row r="56" spans="1:7" x14ac:dyDescent="0.25">
      <c r="A56" s="66" t="s">
        <v>1202</v>
      </c>
      <c r="B56" s="66" t="s">
        <v>632</v>
      </c>
      <c r="C56" s="173" t="s">
        <v>83</v>
      </c>
      <c r="D56" s="115"/>
      <c r="F56" s="115"/>
      <c r="G56" s="66"/>
    </row>
    <row r="57" spans="1:7" x14ac:dyDescent="0.25">
      <c r="A57" s="66" t="s">
        <v>1203</v>
      </c>
      <c r="B57" s="66" t="s">
        <v>634</v>
      </c>
      <c r="C57" s="173" t="s">
        <v>83</v>
      </c>
      <c r="D57" s="115"/>
      <c r="F57" s="115"/>
      <c r="G57" s="66"/>
    </row>
    <row r="58" spans="1:7" x14ac:dyDescent="0.25">
      <c r="A58" s="66" t="s">
        <v>1204</v>
      </c>
      <c r="B58" s="66" t="s">
        <v>2</v>
      </c>
      <c r="C58" s="173" t="s">
        <v>83</v>
      </c>
      <c r="D58" s="115"/>
      <c r="F58" s="115"/>
      <c r="G58" s="66"/>
    </row>
    <row r="59" spans="1:7" x14ac:dyDescent="0.25">
      <c r="A59" s="66" t="s">
        <v>1205</v>
      </c>
      <c r="B59" s="115" t="s">
        <v>146</v>
      </c>
      <c r="C59" s="175" t="e">
        <f>SUM(C60:C69)</f>
        <v>#VALUE!</v>
      </c>
      <c r="D59" s="115"/>
      <c r="F59" s="115"/>
      <c r="G59" s="66"/>
    </row>
    <row r="60" spans="1:7" x14ac:dyDescent="0.25">
      <c r="A60" s="66" t="s">
        <v>1206</v>
      </c>
      <c r="B60" s="83" t="s">
        <v>320</v>
      </c>
      <c r="C60" s="173" t="s">
        <v>83</v>
      </c>
      <c r="D60" s="115"/>
      <c r="F60" s="115"/>
      <c r="G60" s="66"/>
    </row>
    <row r="61" spans="1:7" x14ac:dyDescent="0.25">
      <c r="A61" s="66" t="s">
        <v>1207</v>
      </c>
      <c r="B61" s="83" t="s">
        <v>322</v>
      </c>
      <c r="C61" s="173" t="s">
        <v>83</v>
      </c>
      <c r="D61" s="115"/>
      <c r="F61" s="115"/>
      <c r="G61" s="66"/>
    </row>
    <row r="62" spans="1:7" x14ac:dyDescent="0.25">
      <c r="A62" s="66" t="s">
        <v>1208</v>
      </c>
      <c r="B62" s="83" t="s">
        <v>324</v>
      </c>
      <c r="C62" s="173" t="s">
        <v>83</v>
      </c>
      <c r="D62" s="115"/>
      <c r="F62" s="115"/>
      <c r="G62" s="66"/>
    </row>
    <row r="63" spans="1:7" x14ac:dyDescent="0.25">
      <c r="A63" s="66" t="s">
        <v>1209</v>
      </c>
      <c r="B63" s="83" t="s">
        <v>12</v>
      </c>
      <c r="C63" s="173" t="s">
        <v>83</v>
      </c>
      <c r="D63" s="115"/>
      <c r="F63" s="115"/>
      <c r="G63" s="66"/>
    </row>
    <row r="64" spans="1:7" x14ac:dyDescent="0.25">
      <c r="A64" s="66" t="s">
        <v>1210</v>
      </c>
      <c r="B64" s="83" t="s">
        <v>327</v>
      </c>
      <c r="C64" s="173" t="s">
        <v>83</v>
      </c>
      <c r="D64" s="115"/>
      <c r="F64" s="115"/>
      <c r="G64" s="66"/>
    </row>
    <row r="65" spans="1:7" x14ac:dyDescent="0.25">
      <c r="A65" s="66" t="s">
        <v>1211</v>
      </c>
      <c r="B65" s="83" t="s">
        <v>329</v>
      </c>
      <c r="C65" s="173" t="s">
        <v>83</v>
      </c>
      <c r="D65" s="115"/>
      <c r="F65" s="115"/>
      <c r="G65" s="66"/>
    </row>
    <row r="66" spans="1:7" x14ac:dyDescent="0.25">
      <c r="A66" s="66" t="s">
        <v>1212</v>
      </c>
      <c r="B66" s="83" t="s">
        <v>331</v>
      </c>
      <c r="C66" s="173" t="s">
        <v>83</v>
      </c>
      <c r="D66" s="115"/>
      <c r="F66" s="115"/>
      <c r="G66" s="66"/>
    </row>
    <row r="67" spans="1:7" x14ac:dyDescent="0.25">
      <c r="A67" s="66" t="s">
        <v>1213</v>
      </c>
      <c r="B67" s="83" t="s">
        <v>333</v>
      </c>
      <c r="C67" s="173" t="s">
        <v>83</v>
      </c>
      <c r="D67" s="115"/>
      <c r="F67" s="115"/>
      <c r="G67" s="66"/>
    </row>
    <row r="68" spans="1:7" x14ac:dyDescent="0.25">
      <c r="A68" s="66" t="s">
        <v>1214</v>
      </c>
      <c r="B68" s="83" t="s">
        <v>335</v>
      </c>
      <c r="C68" s="173" t="s">
        <v>83</v>
      </c>
      <c r="D68" s="115"/>
      <c r="F68" s="115"/>
      <c r="G68" s="66"/>
    </row>
    <row r="69" spans="1:7" x14ac:dyDescent="0.25">
      <c r="A69" s="66" t="s">
        <v>1215</v>
      </c>
      <c r="B69" s="83" t="s">
        <v>146</v>
      </c>
      <c r="C69" s="173" t="e">
        <f>IF(1-C26-C55-(C60+C61+C62+C63+C64+C65+C66+C67+C68)=1,0,1-C26-C55-(C60+C61+C62+C63+C64+C65+C66+C67+C68))</f>
        <v>#VALUE!</v>
      </c>
      <c r="D69" s="115"/>
      <c r="F69" s="115"/>
      <c r="G69" s="66"/>
    </row>
    <row r="70" spans="1:7" outlineLevel="1" x14ac:dyDescent="0.25">
      <c r="A70" s="66" t="s">
        <v>1216</v>
      </c>
      <c r="B70" s="95" t="s">
        <v>150</v>
      </c>
      <c r="C70" s="173"/>
      <c r="G70" s="66"/>
    </row>
    <row r="71" spans="1:7" outlineLevel="1" x14ac:dyDescent="0.25">
      <c r="A71" s="66" t="s">
        <v>1217</v>
      </c>
      <c r="B71" s="95" t="s">
        <v>150</v>
      </c>
      <c r="C71" s="173"/>
      <c r="G71" s="66"/>
    </row>
    <row r="72" spans="1:7" outlineLevel="1" x14ac:dyDescent="0.25">
      <c r="A72" s="66" t="s">
        <v>1218</v>
      </c>
      <c r="B72" s="95" t="s">
        <v>150</v>
      </c>
      <c r="C72" s="173"/>
      <c r="G72" s="66"/>
    </row>
    <row r="73" spans="1:7" outlineLevel="1" x14ac:dyDescent="0.25">
      <c r="A73" s="66" t="s">
        <v>1219</v>
      </c>
      <c r="B73" s="95" t="s">
        <v>150</v>
      </c>
      <c r="C73" s="173"/>
      <c r="G73" s="66"/>
    </row>
    <row r="74" spans="1:7" outlineLevel="1" x14ac:dyDescent="0.25">
      <c r="A74" s="66" t="s">
        <v>1220</v>
      </c>
      <c r="B74" s="95" t="s">
        <v>150</v>
      </c>
      <c r="C74" s="173"/>
      <c r="G74" s="66"/>
    </row>
    <row r="75" spans="1:7" outlineLevel="1" x14ac:dyDescent="0.25">
      <c r="A75" s="66" t="s">
        <v>1221</v>
      </c>
      <c r="B75" s="95" t="s">
        <v>150</v>
      </c>
      <c r="C75" s="173"/>
      <c r="G75" s="66"/>
    </row>
    <row r="76" spans="1:7" outlineLevel="1" x14ac:dyDescent="0.25">
      <c r="A76" s="66" t="s">
        <v>1222</v>
      </c>
      <c r="B76" s="95" t="s">
        <v>150</v>
      </c>
      <c r="C76" s="173"/>
      <c r="G76" s="66"/>
    </row>
    <row r="77" spans="1:7" outlineLevel="1" x14ac:dyDescent="0.25">
      <c r="A77" s="66" t="s">
        <v>1223</v>
      </c>
      <c r="B77" s="95" t="s">
        <v>150</v>
      </c>
      <c r="C77" s="173"/>
      <c r="G77" s="66"/>
    </row>
    <row r="78" spans="1:7" outlineLevel="1" x14ac:dyDescent="0.25">
      <c r="A78" s="66" t="s">
        <v>1224</v>
      </c>
      <c r="B78" s="95" t="s">
        <v>150</v>
      </c>
      <c r="C78" s="173"/>
      <c r="G78" s="66"/>
    </row>
    <row r="79" spans="1:7" outlineLevel="1" x14ac:dyDescent="0.25">
      <c r="A79" s="66" t="s">
        <v>1225</v>
      </c>
      <c r="B79" s="95" t="s">
        <v>150</v>
      </c>
      <c r="C79" s="173"/>
      <c r="G79" s="66"/>
    </row>
    <row r="80" spans="1:7" ht="15" customHeight="1" x14ac:dyDescent="0.25">
      <c r="A80" s="85"/>
      <c r="B80" s="86" t="s">
        <v>1226</v>
      </c>
      <c r="C80" s="85" t="s">
        <v>1163</v>
      </c>
      <c r="D80" s="85"/>
      <c r="E80" s="87"/>
      <c r="F80" s="88"/>
      <c r="G80" s="88"/>
    </row>
    <row r="81" spans="1:7" x14ac:dyDescent="0.25">
      <c r="A81" s="66" t="s">
        <v>1227</v>
      </c>
      <c r="B81" s="66" t="s">
        <v>690</v>
      </c>
      <c r="C81" s="173" t="s">
        <v>83</v>
      </c>
      <c r="E81" s="64"/>
    </row>
    <row r="82" spans="1:7" x14ac:dyDescent="0.25">
      <c r="A82" s="66" t="s">
        <v>1228</v>
      </c>
      <c r="B82" s="66" t="s">
        <v>692</v>
      </c>
      <c r="C82" s="173" t="e">
        <f>100%-C81</f>
        <v>#VALUE!</v>
      </c>
      <c r="E82" s="64"/>
    </row>
    <row r="83" spans="1:7" x14ac:dyDescent="0.25">
      <c r="A83" s="66" t="s">
        <v>1229</v>
      </c>
      <c r="B83" s="66" t="s">
        <v>146</v>
      </c>
      <c r="C83" s="173" t="s">
        <v>83</v>
      </c>
      <c r="E83" s="64"/>
    </row>
    <row r="84" spans="1:7" outlineLevel="1" x14ac:dyDescent="0.25">
      <c r="A84" s="66" t="s">
        <v>1230</v>
      </c>
      <c r="C84" s="173"/>
      <c r="E84" s="64"/>
    </row>
    <row r="85" spans="1:7" outlineLevel="1" x14ac:dyDescent="0.25">
      <c r="A85" s="66" t="s">
        <v>1231</v>
      </c>
      <c r="C85" s="173"/>
      <c r="E85" s="64"/>
    </row>
    <row r="86" spans="1:7" outlineLevel="1" x14ac:dyDescent="0.25">
      <c r="A86" s="66" t="s">
        <v>1232</v>
      </c>
      <c r="C86" s="173"/>
      <c r="E86" s="64"/>
    </row>
    <row r="87" spans="1:7" outlineLevel="1" x14ac:dyDescent="0.25">
      <c r="A87" s="66" t="s">
        <v>1233</v>
      </c>
      <c r="C87" s="173"/>
      <c r="E87" s="64"/>
    </row>
    <row r="88" spans="1:7" outlineLevel="1" x14ac:dyDescent="0.25">
      <c r="A88" s="66" t="s">
        <v>1234</v>
      </c>
      <c r="C88" s="173"/>
      <c r="E88" s="64"/>
    </row>
    <row r="89" spans="1:7" outlineLevel="1" x14ac:dyDescent="0.25">
      <c r="A89" s="66" t="s">
        <v>1235</v>
      </c>
      <c r="C89" s="173"/>
      <c r="E89" s="64"/>
    </row>
    <row r="90" spans="1:7" ht="15" customHeight="1" x14ac:dyDescent="0.25">
      <c r="A90" s="85"/>
      <c r="B90" s="86" t="s">
        <v>1236</v>
      </c>
      <c r="C90" s="85" t="s">
        <v>1163</v>
      </c>
      <c r="D90" s="85"/>
      <c r="E90" s="87"/>
      <c r="F90" s="88"/>
      <c r="G90" s="88"/>
    </row>
    <row r="91" spans="1:7" x14ac:dyDescent="0.25">
      <c r="A91" s="66" t="s">
        <v>1237</v>
      </c>
      <c r="B91" s="66" t="s">
        <v>702</v>
      </c>
      <c r="C91" s="173" t="s">
        <v>83</v>
      </c>
      <c r="E91" s="64"/>
    </row>
    <row r="92" spans="1:7" x14ac:dyDescent="0.25">
      <c r="A92" s="66" t="s">
        <v>1238</v>
      </c>
      <c r="B92" s="66" t="s">
        <v>704</v>
      </c>
      <c r="C92" s="173" t="s">
        <v>83</v>
      </c>
      <c r="E92" s="64"/>
    </row>
    <row r="93" spans="1:7" x14ac:dyDescent="0.25">
      <c r="A93" s="66" t="s">
        <v>1239</v>
      </c>
      <c r="B93" s="66" t="s">
        <v>146</v>
      </c>
      <c r="C93" s="173" t="s">
        <v>83</v>
      </c>
      <c r="E93" s="64"/>
    </row>
    <row r="94" spans="1:7" outlineLevel="1" x14ac:dyDescent="0.25">
      <c r="A94" s="66" t="s">
        <v>1240</v>
      </c>
      <c r="C94" s="173"/>
      <c r="E94" s="64"/>
    </row>
    <row r="95" spans="1:7" outlineLevel="1" x14ac:dyDescent="0.25">
      <c r="A95" s="66" t="s">
        <v>1241</v>
      </c>
      <c r="C95" s="173"/>
      <c r="E95" s="64"/>
    </row>
    <row r="96" spans="1:7" outlineLevel="1" x14ac:dyDescent="0.25">
      <c r="A96" s="66" t="s">
        <v>1242</v>
      </c>
      <c r="C96" s="173"/>
      <c r="E96" s="64"/>
    </row>
    <row r="97" spans="1:7" outlineLevel="1" x14ac:dyDescent="0.25">
      <c r="A97" s="66" t="s">
        <v>1243</v>
      </c>
      <c r="C97" s="173"/>
      <c r="E97" s="64"/>
    </row>
    <row r="98" spans="1:7" outlineLevel="1" x14ac:dyDescent="0.25">
      <c r="A98" s="66" t="s">
        <v>1244</v>
      </c>
      <c r="C98" s="173"/>
      <c r="E98" s="64"/>
    </row>
    <row r="99" spans="1:7" outlineLevel="1" x14ac:dyDescent="0.25">
      <c r="A99" s="66" t="s">
        <v>1245</v>
      </c>
      <c r="C99" s="173"/>
      <c r="E99" s="64"/>
    </row>
    <row r="100" spans="1:7" ht="15" customHeight="1" x14ac:dyDescent="0.25">
      <c r="A100" s="85"/>
      <c r="B100" s="86" t="s">
        <v>1246</v>
      </c>
      <c r="C100" s="85" t="s">
        <v>1163</v>
      </c>
      <c r="D100" s="85"/>
      <c r="E100" s="87"/>
      <c r="F100" s="88"/>
      <c r="G100" s="88"/>
    </row>
    <row r="101" spans="1:7" x14ac:dyDescent="0.25">
      <c r="A101" s="66" t="s">
        <v>1247</v>
      </c>
      <c r="B101" s="62" t="s">
        <v>714</v>
      </c>
      <c r="C101" s="173" t="s">
        <v>83</v>
      </c>
      <c r="E101" s="64"/>
    </row>
    <row r="102" spans="1:7" x14ac:dyDescent="0.25">
      <c r="A102" s="66" t="s">
        <v>1248</v>
      </c>
      <c r="B102" s="62" t="s">
        <v>716</v>
      </c>
      <c r="C102" s="173" t="s">
        <v>83</v>
      </c>
      <c r="E102" s="64"/>
    </row>
    <row r="103" spans="1:7" x14ac:dyDescent="0.25">
      <c r="A103" s="66" t="s">
        <v>1249</v>
      </c>
      <c r="B103" s="62" t="s">
        <v>718</v>
      </c>
      <c r="C103" s="173" t="s">
        <v>83</v>
      </c>
    </row>
    <row r="104" spans="1:7" x14ac:dyDescent="0.25">
      <c r="A104" s="66" t="s">
        <v>1250</v>
      </c>
      <c r="B104" s="62" t="s">
        <v>720</v>
      </c>
      <c r="C104" s="173" t="s">
        <v>83</v>
      </c>
    </row>
    <row r="105" spans="1:7" x14ac:dyDescent="0.25">
      <c r="A105" s="66" t="s">
        <v>1251</v>
      </c>
      <c r="B105" s="62" t="s">
        <v>722</v>
      </c>
      <c r="C105" s="173" t="s">
        <v>83</v>
      </c>
    </row>
    <row r="106" spans="1:7" outlineLevel="1" x14ac:dyDescent="0.25">
      <c r="A106" s="66" t="s">
        <v>1252</v>
      </c>
      <c r="B106" s="62"/>
      <c r="C106" s="173"/>
    </row>
    <row r="107" spans="1:7" outlineLevel="1" x14ac:dyDescent="0.25">
      <c r="A107" s="66" t="s">
        <v>1253</v>
      </c>
      <c r="B107" s="62"/>
      <c r="C107" s="173"/>
    </row>
    <row r="108" spans="1:7" outlineLevel="1" x14ac:dyDescent="0.25">
      <c r="A108" s="66" t="s">
        <v>1254</v>
      </c>
      <c r="B108" s="62"/>
      <c r="C108" s="173"/>
    </row>
    <row r="109" spans="1:7" outlineLevel="1" x14ac:dyDescent="0.25">
      <c r="A109" s="66" t="s">
        <v>1255</v>
      </c>
      <c r="B109" s="62"/>
      <c r="C109" s="173"/>
    </row>
    <row r="110" spans="1:7" ht="15" customHeight="1" x14ac:dyDescent="0.25">
      <c r="A110" s="85"/>
      <c r="B110" s="86" t="s">
        <v>1256</v>
      </c>
      <c r="C110" s="85" t="s">
        <v>1163</v>
      </c>
      <c r="D110" s="85"/>
      <c r="E110" s="87"/>
      <c r="F110" s="88"/>
      <c r="G110" s="88"/>
    </row>
    <row r="111" spans="1:7" x14ac:dyDescent="0.25">
      <c r="A111" s="66" t="s">
        <v>1257</v>
      </c>
      <c r="B111" s="66" t="s">
        <v>729</v>
      </c>
      <c r="C111" s="173" t="s">
        <v>83</v>
      </c>
      <c r="E111" s="64"/>
    </row>
    <row r="112" spans="1:7" outlineLevel="1" x14ac:dyDescent="0.25">
      <c r="A112" s="66" t="s">
        <v>1258</v>
      </c>
      <c r="C112" s="173"/>
      <c r="E112" s="64"/>
    </row>
    <row r="113" spans="1:7" outlineLevel="1" x14ac:dyDescent="0.25">
      <c r="A113" s="66" t="s">
        <v>1259</v>
      </c>
      <c r="C113" s="173"/>
      <c r="E113" s="64"/>
    </row>
    <row r="114" spans="1:7" outlineLevel="1" x14ac:dyDescent="0.25">
      <c r="A114" s="66" t="s">
        <v>1260</v>
      </c>
      <c r="C114" s="173"/>
      <c r="E114" s="64"/>
    </row>
    <row r="115" spans="1:7" outlineLevel="1" x14ac:dyDescent="0.25">
      <c r="A115" s="66" t="s">
        <v>1261</v>
      </c>
      <c r="C115" s="173"/>
      <c r="E115" s="64"/>
    </row>
    <row r="116" spans="1:7" ht="15" customHeight="1" x14ac:dyDescent="0.25">
      <c r="A116" s="85"/>
      <c r="B116" s="86" t="s">
        <v>1262</v>
      </c>
      <c r="C116" s="85" t="s">
        <v>735</v>
      </c>
      <c r="D116" s="85" t="s">
        <v>736</v>
      </c>
      <c r="E116" s="87"/>
      <c r="F116" s="85" t="s">
        <v>1163</v>
      </c>
      <c r="G116" s="85" t="s">
        <v>737</v>
      </c>
    </row>
    <row r="117" spans="1:7" x14ac:dyDescent="0.25">
      <c r="A117" s="66" t="s">
        <v>1263</v>
      </c>
      <c r="B117" s="83" t="s">
        <v>739</v>
      </c>
      <c r="C117" s="179" t="e">
        <f>C144/C10*1000</f>
        <v>#VALUE!</v>
      </c>
      <c r="D117" s="80"/>
      <c r="E117" s="80"/>
      <c r="F117" s="99"/>
      <c r="G117" s="99"/>
    </row>
    <row r="118" spans="1:7" x14ac:dyDescent="0.25">
      <c r="A118" s="80"/>
      <c r="B118" s="116"/>
      <c r="C118" s="80"/>
      <c r="D118" s="80"/>
      <c r="E118" s="80"/>
      <c r="F118" s="99"/>
      <c r="G118" s="99"/>
    </row>
    <row r="119" spans="1:7" x14ac:dyDescent="0.25">
      <c r="B119" s="83" t="s">
        <v>740</v>
      </c>
      <c r="C119" s="80"/>
      <c r="D119" s="80"/>
      <c r="E119" s="80"/>
      <c r="F119" s="99"/>
      <c r="G119" s="99"/>
    </row>
    <row r="120" spans="1:7" x14ac:dyDescent="0.25">
      <c r="A120" s="66" t="s">
        <v>1264</v>
      </c>
      <c r="B120" s="83" t="s">
        <v>2378</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1265</v>
      </c>
      <c r="B121" s="83" t="s">
        <v>2379</v>
      </c>
      <c r="C121" s="179" t="s">
        <v>83</v>
      </c>
      <c r="D121" s="180" t="s">
        <v>83</v>
      </c>
      <c r="E121" s="80"/>
      <c r="F121" s="193" t="str">
        <f t="shared" si="0"/>
        <v/>
      </c>
      <c r="G121" s="193" t="str">
        <f t="shared" si="1"/>
        <v/>
      </c>
    </row>
    <row r="122" spans="1:7" x14ac:dyDescent="0.25">
      <c r="A122" s="66" t="s">
        <v>1266</v>
      </c>
      <c r="B122" s="83" t="s">
        <v>2380</v>
      </c>
      <c r="C122" s="179" t="s">
        <v>83</v>
      </c>
      <c r="D122" s="180" t="s">
        <v>83</v>
      </c>
      <c r="E122" s="80"/>
      <c r="F122" s="193" t="str">
        <f t="shared" si="0"/>
        <v/>
      </c>
      <c r="G122" s="193" t="str">
        <f t="shared" si="1"/>
        <v/>
      </c>
    </row>
    <row r="123" spans="1:7" x14ac:dyDescent="0.25">
      <c r="A123" s="66" t="s">
        <v>1267</v>
      </c>
      <c r="B123" s="83" t="s">
        <v>657</v>
      </c>
      <c r="C123" s="179" t="s">
        <v>83</v>
      </c>
      <c r="D123" s="180" t="s">
        <v>83</v>
      </c>
      <c r="E123" s="80"/>
      <c r="F123" s="193" t="str">
        <f t="shared" si="0"/>
        <v/>
      </c>
      <c r="G123" s="193" t="str">
        <f t="shared" si="1"/>
        <v/>
      </c>
    </row>
    <row r="124" spans="1:7" x14ac:dyDescent="0.25">
      <c r="A124" s="66" t="s">
        <v>1268</v>
      </c>
      <c r="B124" s="83" t="s">
        <v>657</v>
      </c>
      <c r="C124" s="179" t="s">
        <v>83</v>
      </c>
      <c r="D124" s="180" t="s">
        <v>83</v>
      </c>
      <c r="E124" s="80"/>
      <c r="F124" s="193" t="str">
        <f t="shared" si="0"/>
        <v/>
      </c>
      <c r="G124" s="193" t="str">
        <f t="shared" si="1"/>
        <v/>
      </c>
    </row>
    <row r="125" spans="1:7" x14ac:dyDescent="0.25">
      <c r="A125" s="66" t="s">
        <v>1269</v>
      </c>
      <c r="B125" s="83" t="s">
        <v>657</v>
      </c>
      <c r="C125" s="179" t="s">
        <v>83</v>
      </c>
      <c r="D125" s="180" t="s">
        <v>83</v>
      </c>
      <c r="E125" s="80"/>
      <c r="F125" s="193" t="str">
        <f t="shared" si="0"/>
        <v/>
      </c>
      <c r="G125" s="193" t="str">
        <f t="shared" si="1"/>
        <v/>
      </c>
    </row>
    <row r="126" spans="1:7" x14ac:dyDescent="0.25">
      <c r="A126" s="66" t="s">
        <v>1270</v>
      </c>
      <c r="B126" s="83" t="s">
        <v>657</v>
      </c>
      <c r="C126" s="179" t="s">
        <v>83</v>
      </c>
      <c r="D126" s="180" t="s">
        <v>83</v>
      </c>
      <c r="E126" s="80"/>
      <c r="F126" s="193" t="str">
        <f t="shared" si="0"/>
        <v/>
      </c>
      <c r="G126" s="193" t="str">
        <f t="shared" si="1"/>
        <v/>
      </c>
    </row>
    <row r="127" spans="1:7" x14ac:dyDescent="0.25">
      <c r="A127" s="66" t="s">
        <v>1271</v>
      </c>
      <c r="B127" s="83" t="s">
        <v>657</v>
      </c>
      <c r="C127" s="179" t="s">
        <v>83</v>
      </c>
      <c r="D127" s="180" t="s">
        <v>83</v>
      </c>
      <c r="E127" s="80"/>
      <c r="F127" s="193" t="str">
        <f t="shared" si="0"/>
        <v/>
      </c>
      <c r="G127" s="193" t="str">
        <f t="shared" si="1"/>
        <v/>
      </c>
    </row>
    <row r="128" spans="1:7" x14ac:dyDescent="0.25">
      <c r="A128" s="66" t="s">
        <v>1272</v>
      </c>
      <c r="B128" s="83" t="s">
        <v>657</v>
      </c>
      <c r="C128" s="179" t="s">
        <v>83</v>
      </c>
      <c r="D128" s="180" t="s">
        <v>83</v>
      </c>
      <c r="E128" s="80"/>
      <c r="F128" s="193" t="str">
        <f t="shared" si="0"/>
        <v/>
      </c>
      <c r="G128" s="193" t="str">
        <f t="shared" si="1"/>
        <v/>
      </c>
    </row>
    <row r="129" spans="1:7" x14ac:dyDescent="0.25">
      <c r="A129" s="66" t="s">
        <v>1273</v>
      </c>
      <c r="B129" s="83" t="s">
        <v>657</v>
      </c>
      <c r="C129" s="179" t="s">
        <v>83</v>
      </c>
      <c r="D129" s="180" t="s">
        <v>83</v>
      </c>
      <c r="E129" s="83"/>
      <c r="F129" s="193" t="str">
        <f t="shared" si="0"/>
        <v/>
      </c>
      <c r="G129" s="193" t="str">
        <f t="shared" si="1"/>
        <v/>
      </c>
    </row>
    <row r="130" spans="1:7" x14ac:dyDescent="0.25">
      <c r="A130" s="66" t="s">
        <v>1274</v>
      </c>
      <c r="B130" s="83" t="s">
        <v>657</v>
      </c>
      <c r="C130" s="179" t="s">
        <v>83</v>
      </c>
      <c r="D130" s="180" t="s">
        <v>83</v>
      </c>
      <c r="E130" s="83"/>
      <c r="F130" s="193" t="str">
        <f t="shared" si="0"/>
        <v/>
      </c>
      <c r="G130" s="193" t="str">
        <f t="shared" si="1"/>
        <v/>
      </c>
    </row>
    <row r="131" spans="1:7" x14ac:dyDescent="0.25">
      <c r="A131" s="66" t="s">
        <v>1275</v>
      </c>
      <c r="B131" s="83" t="s">
        <v>657</v>
      </c>
      <c r="C131" s="179" t="s">
        <v>83</v>
      </c>
      <c r="D131" s="180" t="s">
        <v>83</v>
      </c>
      <c r="E131" s="83"/>
      <c r="F131" s="193" t="str">
        <f t="shared" si="0"/>
        <v/>
      </c>
      <c r="G131" s="193" t="str">
        <f t="shared" si="1"/>
        <v/>
      </c>
    </row>
    <row r="132" spans="1:7" x14ac:dyDescent="0.25">
      <c r="A132" s="66" t="s">
        <v>1276</v>
      </c>
      <c r="B132" s="83" t="s">
        <v>657</v>
      </c>
      <c r="C132" s="179" t="s">
        <v>83</v>
      </c>
      <c r="D132" s="180" t="s">
        <v>83</v>
      </c>
      <c r="E132" s="83"/>
      <c r="F132" s="193" t="str">
        <f t="shared" si="0"/>
        <v/>
      </c>
      <c r="G132" s="193" t="str">
        <f t="shared" si="1"/>
        <v/>
      </c>
    </row>
    <row r="133" spans="1:7" x14ac:dyDescent="0.25">
      <c r="A133" s="66" t="s">
        <v>1277</v>
      </c>
      <c r="B133" s="83" t="s">
        <v>657</v>
      </c>
      <c r="C133" s="179" t="s">
        <v>83</v>
      </c>
      <c r="D133" s="180" t="s">
        <v>83</v>
      </c>
      <c r="E133" s="83"/>
      <c r="F133" s="193" t="str">
        <f t="shared" si="0"/>
        <v/>
      </c>
      <c r="G133" s="193" t="str">
        <f t="shared" si="1"/>
        <v/>
      </c>
    </row>
    <row r="134" spans="1:7" x14ac:dyDescent="0.25">
      <c r="A134" s="66" t="s">
        <v>1278</v>
      </c>
      <c r="B134" s="83" t="s">
        <v>657</v>
      </c>
      <c r="C134" s="179" t="s">
        <v>83</v>
      </c>
      <c r="D134" s="180" t="s">
        <v>83</v>
      </c>
      <c r="E134" s="83"/>
      <c r="F134" s="193" t="str">
        <f t="shared" si="0"/>
        <v/>
      </c>
      <c r="G134" s="193" t="str">
        <f t="shared" si="1"/>
        <v/>
      </c>
    </row>
    <row r="135" spans="1:7" x14ac:dyDescent="0.25">
      <c r="A135" s="66" t="s">
        <v>1279</v>
      </c>
      <c r="B135" s="83" t="s">
        <v>657</v>
      </c>
      <c r="C135" s="179" t="s">
        <v>83</v>
      </c>
      <c r="D135" s="180" t="s">
        <v>83</v>
      </c>
      <c r="F135" s="193" t="str">
        <f t="shared" si="0"/>
        <v/>
      </c>
      <c r="G135" s="193" t="str">
        <f t="shared" si="1"/>
        <v/>
      </c>
    </row>
    <row r="136" spans="1:7" x14ac:dyDescent="0.25">
      <c r="A136" s="66" t="s">
        <v>1280</v>
      </c>
      <c r="B136" s="83" t="s">
        <v>657</v>
      </c>
      <c r="C136" s="179" t="s">
        <v>83</v>
      </c>
      <c r="D136" s="180" t="s">
        <v>83</v>
      </c>
      <c r="E136" s="103"/>
      <c r="F136" s="193" t="str">
        <f t="shared" si="0"/>
        <v/>
      </c>
      <c r="G136" s="193" t="str">
        <f t="shared" si="1"/>
        <v/>
      </c>
    </row>
    <row r="137" spans="1:7" x14ac:dyDescent="0.25">
      <c r="A137" s="66" t="s">
        <v>1281</v>
      </c>
      <c r="B137" s="83" t="s">
        <v>657</v>
      </c>
      <c r="C137" s="179" t="s">
        <v>83</v>
      </c>
      <c r="D137" s="180" t="s">
        <v>83</v>
      </c>
      <c r="E137" s="103"/>
      <c r="F137" s="193" t="str">
        <f t="shared" si="0"/>
        <v/>
      </c>
      <c r="G137" s="193" t="str">
        <f t="shared" si="1"/>
        <v/>
      </c>
    </row>
    <row r="138" spans="1:7" x14ac:dyDescent="0.25">
      <c r="A138" s="66" t="s">
        <v>1282</v>
      </c>
      <c r="B138" s="83" t="s">
        <v>657</v>
      </c>
      <c r="C138" s="179" t="s">
        <v>83</v>
      </c>
      <c r="D138" s="180" t="s">
        <v>83</v>
      </c>
      <c r="E138" s="103"/>
      <c r="F138" s="193" t="str">
        <f t="shared" si="0"/>
        <v/>
      </c>
      <c r="G138" s="193" t="str">
        <f t="shared" si="1"/>
        <v/>
      </c>
    </row>
    <row r="139" spans="1:7" x14ac:dyDescent="0.25">
      <c r="A139" s="66" t="s">
        <v>1283</v>
      </c>
      <c r="B139" s="83" t="s">
        <v>657</v>
      </c>
      <c r="C139" s="179" t="s">
        <v>83</v>
      </c>
      <c r="D139" s="180" t="s">
        <v>83</v>
      </c>
      <c r="E139" s="103"/>
      <c r="F139" s="193" t="str">
        <f t="shared" si="0"/>
        <v/>
      </c>
      <c r="G139" s="193" t="str">
        <f t="shared" si="1"/>
        <v/>
      </c>
    </row>
    <row r="140" spans="1:7" x14ac:dyDescent="0.25">
      <c r="A140" s="66" t="s">
        <v>1284</v>
      </c>
      <c r="B140" s="83" t="s">
        <v>657</v>
      </c>
      <c r="C140" s="179" t="s">
        <v>83</v>
      </c>
      <c r="D140" s="180" t="s">
        <v>83</v>
      </c>
      <c r="E140" s="103"/>
      <c r="F140" s="193" t="str">
        <f t="shared" si="0"/>
        <v/>
      </c>
      <c r="G140" s="193" t="str">
        <f t="shared" si="1"/>
        <v/>
      </c>
    </row>
    <row r="141" spans="1:7" x14ac:dyDescent="0.25">
      <c r="A141" s="66" t="s">
        <v>1285</v>
      </c>
      <c r="B141" s="83" t="s">
        <v>657</v>
      </c>
      <c r="C141" s="179" t="s">
        <v>83</v>
      </c>
      <c r="D141" s="180" t="s">
        <v>83</v>
      </c>
      <c r="E141" s="103"/>
      <c r="F141" s="193" t="str">
        <f t="shared" si="0"/>
        <v/>
      </c>
      <c r="G141" s="193" t="str">
        <f t="shared" si="1"/>
        <v/>
      </c>
    </row>
    <row r="142" spans="1:7" x14ac:dyDescent="0.25">
      <c r="A142" s="66" t="s">
        <v>1286</v>
      </c>
      <c r="B142" s="83" t="s">
        <v>657</v>
      </c>
      <c r="C142" s="179" t="s">
        <v>83</v>
      </c>
      <c r="D142" s="180" t="s">
        <v>83</v>
      </c>
      <c r="E142" s="103"/>
      <c r="F142" s="193" t="str">
        <f t="shared" si="0"/>
        <v/>
      </c>
      <c r="G142" s="193" t="str">
        <f t="shared" si="1"/>
        <v/>
      </c>
    </row>
    <row r="143" spans="1:7" x14ac:dyDescent="0.25">
      <c r="A143" s="66" t="s">
        <v>1287</v>
      </c>
      <c r="B143" s="83" t="s">
        <v>657</v>
      </c>
      <c r="C143" s="179" t="s">
        <v>83</v>
      </c>
      <c r="D143" s="180" t="s">
        <v>83</v>
      </c>
      <c r="E143" s="103"/>
      <c r="F143" s="193" t="str">
        <f t="shared" si="0"/>
        <v/>
      </c>
      <c r="G143" s="193" t="str">
        <f t="shared" si="1"/>
        <v/>
      </c>
    </row>
    <row r="144" spans="1:7" x14ac:dyDescent="0.25">
      <c r="A144" s="66" t="s">
        <v>1288</v>
      </c>
      <c r="B144" s="93" t="s">
        <v>148</v>
      </c>
      <c r="C144" s="181">
        <f>SUM(C120:C143)</f>
        <v>0</v>
      </c>
      <c r="D144" s="91">
        <f>SUM(D120:D143)</f>
        <v>0</v>
      </c>
      <c r="E144" s="103"/>
      <c r="F144" s="194">
        <f>SUM(F120:F143)</f>
        <v>0</v>
      </c>
      <c r="G144" s="194">
        <f>SUM(G120:G143)</f>
        <v>0</v>
      </c>
    </row>
    <row r="145" spans="1:7" ht="15" customHeight="1" x14ac:dyDescent="0.25">
      <c r="A145" s="85"/>
      <c r="B145" s="86" t="s">
        <v>1289</v>
      </c>
      <c r="C145" s="85" t="s">
        <v>735</v>
      </c>
      <c r="D145" s="85" t="s">
        <v>736</v>
      </c>
      <c r="E145" s="87"/>
      <c r="F145" s="85" t="s">
        <v>1163</v>
      </c>
      <c r="G145" s="85" t="s">
        <v>737</v>
      </c>
    </row>
    <row r="146" spans="1:7" x14ac:dyDescent="0.25">
      <c r="A146" s="66" t="s">
        <v>1290</v>
      </c>
      <c r="B146" s="66" t="s">
        <v>768</v>
      </c>
      <c r="C146" s="173" t="s">
        <v>83</v>
      </c>
      <c r="G146" s="66"/>
    </row>
    <row r="147" spans="1:7" x14ac:dyDescent="0.25">
      <c r="G147" s="66"/>
    </row>
    <row r="148" spans="1:7" x14ac:dyDescent="0.25">
      <c r="B148" s="83" t="s">
        <v>769</v>
      </c>
      <c r="G148" s="66"/>
    </row>
    <row r="149" spans="1:7" x14ac:dyDescent="0.25">
      <c r="A149" s="66" t="s">
        <v>1291</v>
      </c>
      <c r="B149" s="66" t="s">
        <v>771</v>
      </c>
      <c r="C149" s="179" t="s">
        <v>83</v>
      </c>
      <c r="D149" s="180" t="s">
        <v>83</v>
      </c>
      <c r="F149" s="193" t="str">
        <f t="shared" ref="F149:F163" si="2">IF($C$157=0,"",IF(C149="[for completion]","",C149/$C$157))</f>
        <v/>
      </c>
      <c r="G149" s="193" t="str">
        <f t="shared" ref="G149:G163" si="3">IF($D$157=0,"",IF(D149="[for completion]","",D149/$D$157))</f>
        <v/>
      </c>
    </row>
    <row r="150" spans="1:7" x14ac:dyDescent="0.25">
      <c r="A150" s="66" t="s">
        <v>1292</v>
      </c>
      <c r="B150" s="66" t="s">
        <v>773</v>
      </c>
      <c r="C150" s="179" t="s">
        <v>83</v>
      </c>
      <c r="D150" s="180" t="s">
        <v>83</v>
      </c>
      <c r="F150" s="193" t="str">
        <f t="shared" si="2"/>
        <v/>
      </c>
      <c r="G150" s="193" t="str">
        <f t="shared" si="3"/>
        <v/>
      </c>
    </row>
    <row r="151" spans="1:7" x14ac:dyDescent="0.25">
      <c r="A151" s="66" t="s">
        <v>1293</v>
      </c>
      <c r="B151" s="66" t="s">
        <v>775</v>
      </c>
      <c r="C151" s="179" t="s">
        <v>83</v>
      </c>
      <c r="D151" s="180" t="s">
        <v>83</v>
      </c>
      <c r="F151" s="193" t="str">
        <f t="shared" si="2"/>
        <v/>
      </c>
      <c r="G151" s="193" t="str">
        <f t="shared" si="3"/>
        <v/>
      </c>
    </row>
    <row r="152" spans="1:7" x14ac:dyDescent="0.25">
      <c r="A152" s="66" t="s">
        <v>1294</v>
      </c>
      <c r="B152" s="66" t="s">
        <v>777</v>
      </c>
      <c r="C152" s="179" t="s">
        <v>83</v>
      </c>
      <c r="D152" s="180" t="s">
        <v>83</v>
      </c>
      <c r="F152" s="193" t="str">
        <f t="shared" si="2"/>
        <v/>
      </c>
      <c r="G152" s="193" t="str">
        <f t="shared" si="3"/>
        <v/>
      </c>
    </row>
    <row r="153" spans="1:7" x14ac:dyDescent="0.25">
      <c r="A153" s="66" t="s">
        <v>1295</v>
      </c>
      <c r="B153" s="66" t="s">
        <v>779</v>
      </c>
      <c r="C153" s="179" t="s">
        <v>83</v>
      </c>
      <c r="D153" s="180" t="s">
        <v>83</v>
      </c>
      <c r="F153" s="193" t="str">
        <f t="shared" si="2"/>
        <v/>
      </c>
      <c r="G153" s="193" t="str">
        <f t="shared" si="3"/>
        <v/>
      </c>
    </row>
    <row r="154" spans="1:7" x14ac:dyDescent="0.25">
      <c r="A154" s="66" t="s">
        <v>1296</v>
      </c>
      <c r="B154" s="66" t="s">
        <v>781</v>
      </c>
      <c r="C154" s="179" t="s">
        <v>83</v>
      </c>
      <c r="D154" s="180" t="s">
        <v>83</v>
      </c>
      <c r="F154" s="193" t="str">
        <f t="shared" si="2"/>
        <v/>
      </c>
      <c r="G154" s="193" t="str">
        <f t="shared" si="3"/>
        <v/>
      </c>
    </row>
    <row r="155" spans="1:7" x14ac:dyDescent="0.25">
      <c r="A155" s="66" t="s">
        <v>1297</v>
      </c>
      <c r="B155" s="66" t="s">
        <v>783</v>
      </c>
      <c r="C155" s="179" t="s">
        <v>83</v>
      </c>
      <c r="D155" s="180" t="s">
        <v>83</v>
      </c>
      <c r="F155" s="193" t="str">
        <f t="shared" si="2"/>
        <v/>
      </c>
      <c r="G155" s="193" t="str">
        <f t="shared" si="3"/>
        <v/>
      </c>
    </row>
    <row r="156" spans="1:7" x14ac:dyDescent="0.25">
      <c r="A156" s="66" t="s">
        <v>1298</v>
      </c>
      <c r="B156" s="66" t="s">
        <v>785</v>
      </c>
      <c r="C156" s="179" t="s">
        <v>83</v>
      </c>
      <c r="D156" s="180" t="s">
        <v>83</v>
      </c>
      <c r="F156" s="193" t="str">
        <f t="shared" si="2"/>
        <v/>
      </c>
      <c r="G156" s="193" t="str">
        <f t="shared" si="3"/>
        <v/>
      </c>
    </row>
    <row r="157" spans="1:7" x14ac:dyDescent="0.25">
      <c r="A157" s="66" t="s">
        <v>1299</v>
      </c>
      <c r="B157" s="93" t="s">
        <v>148</v>
      </c>
      <c r="C157" s="179">
        <f>SUM(C149:C156)</f>
        <v>0</v>
      </c>
      <c r="D157" s="180">
        <f>SUM(D149:D156)</f>
        <v>0</v>
      </c>
      <c r="F157" s="173">
        <f>SUM(F149:F156)</f>
        <v>0</v>
      </c>
      <c r="G157" s="173">
        <f>SUM(G149:G156)</f>
        <v>0</v>
      </c>
    </row>
    <row r="158" spans="1:7" outlineLevel="1" x14ac:dyDescent="0.25">
      <c r="A158" s="66" t="s">
        <v>1300</v>
      </c>
      <c r="B158" s="95" t="s">
        <v>788</v>
      </c>
      <c r="C158" s="179"/>
      <c r="D158" s="180"/>
      <c r="F158" s="193" t="str">
        <f t="shared" si="2"/>
        <v/>
      </c>
      <c r="G158" s="193" t="str">
        <f t="shared" si="3"/>
        <v/>
      </c>
    </row>
    <row r="159" spans="1:7" outlineLevel="1" x14ac:dyDescent="0.25">
      <c r="A159" s="66" t="s">
        <v>1301</v>
      </c>
      <c r="B159" s="95" t="s">
        <v>790</v>
      </c>
      <c r="C159" s="179"/>
      <c r="D159" s="180"/>
      <c r="F159" s="193" t="str">
        <f t="shared" si="2"/>
        <v/>
      </c>
      <c r="G159" s="193" t="str">
        <f t="shared" si="3"/>
        <v/>
      </c>
    </row>
    <row r="160" spans="1:7" outlineLevel="1" x14ac:dyDescent="0.25">
      <c r="A160" s="66" t="s">
        <v>1302</v>
      </c>
      <c r="B160" s="95" t="s">
        <v>792</v>
      </c>
      <c r="C160" s="179"/>
      <c r="D160" s="180"/>
      <c r="F160" s="193" t="str">
        <f t="shared" si="2"/>
        <v/>
      </c>
      <c r="G160" s="193" t="str">
        <f t="shared" si="3"/>
        <v/>
      </c>
    </row>
    <row r="161" spans="1:7" outlineLevel="1" x14ac:dyDescent="0.25">
      <c r="A161" s="66" t="s">
        <v>1303</v>
      </c>
      <c r="B161" s="95" t="s">
        <v>794</v>
      </c>
      <c r="C161" s="179"/>
      <c r="D161" s="180"/>
      <c r="F161" s="193" t="str">
        <f t="shared" si="2"/>
        <v/>
      </c>
      <c r="G161" s="193" t="str">
        <f t="shared" si="3"/>
        <v/>
      </c>
    </row>
    <row r="162" spans="1:7" outlineLevel="1" x14ac:dyDescent="0.25">
      <c r="A162" s="66" t="s">
        <v>1304</v>
      </c>
      <c r="B162" s="95" t="s">
        <v>796</v>
      </c>
      <c r="C162" s="179"/>
      <c r="D162" s="180"/>
      <c r="F162" s="193" t="str">
        <f t="shared" si="2"/>
        <v/>
      </c>
      <c r="G162" s="193" t="str">
        <f t="shared" si="3"/>
        <v/>
      </c>
    </row>
    <row r="163" spans="1:7" outlineLevel="1" x14ac:dyDescent="0.25">
      <c r="A163" s="66" t="s">
        <v>1305</v>
      </c>
      <c r="B163" s="95" t="s">
        <v>798</v>
      </c>
      <c r="C163" s="179"/>
      <c r="D163" s="180"/>
      <c r="F163" s="193" t="str">
        <f t="shared" si="2"/>
        <v/>
      </c>
      <c r="G163" s="193" t="str">
        <f t="shared" si="3"/>
        <v/>
      </c>
    </row>
    <row r="164" spans="1:7" outlineLevel="1" x14ac:dyDescent="0.25">
      <c r="A164" s="66" t="s">
        <v>1306</v>
      </c>
      <c r="B164" s="95"/>
      <c r="F164" s="92"/>
      <c r="G164" s="92"/>
    </row>
    <row r="165" spans="1:7" outlineLevel="1" x14ac:dyDescent="0.25">
      <c r="A165" s="66" t="s">
        <v>1307</v>
      </c>
      <c r="B165" s="95"/>
      <c r="F165" s="92"/>
      <c r="G165" s="92"/>
    </row>
    <row r="166" spans="1:7" outlineLevel="1" x14ac:dyDescent="0.25">
      <c r="A166" s="66" t="s">
        <v>1308</v>
      </c>
      <c r="B166" s="95"/>
      <c r="F166" s="92"/>
      <c r="G166" s="92"/>
    </row>
    <row r="167" spans="1:7" ht="15" customHeight="1" x14ac:dyDescent="0.25">
      <c r="A167" s="85"/>
      <c r="B167" s="86" t="s">
        <v>1309</v>
      </c>
      <c r="C167" s="85" t="s">
        <v>735</v>
      </c>
      <c r="D167" s="85" t="s">
        <v>736</v>
      </c>
      <c r="E167" s="87"/>
      <c r="F167" s="85" t="s">
        <v>1163</v>
      </c>
      <c r="G167" s="85" t="s">
        <v>737</v>
      </c>
    </row>
    <row r="168" spans="1:7" x14ac:dyDescent="0.25">
      <c r="A168" s="66" t="s">
        <v>1310</v>
      </c>
      <c r="B168" s="66" t="s">
        <v>768</v>
      </c>
      <c r="C168" s="173" t="s">
        <v>118</v>
      </c>
      <c r="G168" s="66"/>
    </row>
    <row r="169" spans="1:7" x14ac:dyDescent="0.25">
      <c r="G169" s="66"/>
    </row>
    <row r="170" spans="1:7" x14ac:dyDescent="0.25">
      <c r="B170" s="83" t="s">
        <v>769</v>
      </c>
      <c r="G170" s="66"/>
    </row>
    <row r="171" spans="1:7" x14ac:dyDescent="0.25">
      <c r="A171" s="66" t="s">
        <v>1311</v>
      </c>
      <c r="B171" s="66" t="s">
        <v>771</v>
      </c>
      <c r="C171" s="179" t="s">
        <v>118</v>
      </c>
      <c r="D171" s="180" t="s">
        <v>118</v>
      </c>
      <c r="F171" s="193" t="str">
        <f>IF($C$179=0,"",IF(C171="[Mark as ND1 if not relevant]","",C171/$C$179))</f>
        <v/>
      </c>
      <c r="G171" s="193" t="str">
        <f>IF($D$179=0,"",IF(D171="[Mark as ND1 if not relevant]","",D171/$D$179))</f>
        <v/>
      </c>
    </row>
    <row r="172" spans="1:7" x14ac:dyDescent="0.25">
      <c r="A172" s="66" t="s">
        <v>1312</v>
      </c>
      <c r="B172" s="66" t="s">
        <v>773</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1313</v>
      </c>
      <c r="B173" s="66" t="s">
        <v>775</v>
      </c>
      <c r="C173" s="179" t="s">
        <v>118</v>
      </c>
      <c r="D173" s="180" t="s">
        <v>118</v>
      </c>
      <c r="F173" s="193" t="str">
        <f t="shared" si="4"/>
        <v/>
      </c>
      <c r="G173" s="193" t="str">
        <f t="shared" si="5"/>
        <v/>
      </c>
    </row>
    <row r="174" spans="1:7" x14ac:dyDescent="0.25">
      <c r="A174" s="66" t="s">
        <v>1314</v>
      </c>
      <c r="B174" s="66" t="s">
        <v>777</v>
      </c>
      <c r="C174" s="179" t="s">
        <v>118</v>
      </c>
      <c r="D174" s="180" t="s">
        <v>118</v>
      </c>
      <c r="F174" s="193" t="str">
        <f t="shared" si="4"/>
        <v/>
      </c>
      <c r="G174" s="193" t="str">
        <f t="shared" si="5"/>
        <v/>
      </c>
    </row>
    <row r="175" spans="1:7" x14ac:dyDescent="0.25">
      <c r="A175" s="66" t="s">
        <v>1315</v>
      </c>
      <c r="B175" s="66" t="s">
        <v>779</v>
      </c>
      <c r="C175" s="179" t="s">
        <v>118</v>
      </c>
      <c r="D175" s="180" t="s">
        <v>118</v>
      </c>
      <c r="F175" s="193" t="str">
        <f t="shared" si="4"/>
        <v/>
      </c>
      <c r="G175" s="193" t="str">
        <f t="shared" si="5"/>
        <v/>
      </c>
    </row>
    <row r="176" spans="1:7" x14ac:dyDescent="0.25">
      <c r="A176" s="66" t="s">
        <v>1316</v>
      </c>
      <c r="B176" s="66" t="s">
        <v>781</v>
      </c>
      <c r="C176" s="179" t="s">
        <v>118</v>
      </c>
      <c r="D176" s="180" t="s">
        <v>118</v>
      </c>
      <c r="F176" s="193" t="str">
        <f t="shared" si="4"/>
        <v/>
      </c>
      <c r="G176" s="193" t="str">
        <f t="shared" si="5"/>
        <v/>
      </c>
    </row>
    <row r="177" spans="1:7" x14ac:dyDescent="0.25">
      <c r="A177" s="66" t="s">
        <v>1317</v>
      </c>
      <c r="B177" s="66" t="s">
        <v>783</v>
      </c>
      <c r="C177" s="179" t="s">
        <v>118</v>
      </c>
      <c r="D177" s="180" t="s">
        <v>118</v>
      </c>
      <c r="F177" s="193" t="str">
        <f t="shared" si="4"/>
        <v/>
      </c>
      <c r="G177" s="193" t="str">
        <f t="shared" si="5"/>
        <v/>
      </c>
    </row>
    <row r="178" spans="1:7" x14ac:dyDescent="0.25">
      <c r="A178" s="66" t="s">
        <v>1318</v>
      </c>
      <c r="B178" s="66" t="s">
        <v>785</v>
      </c>
      <c r="C178" s="179" t="s">
        <v>118</v>
      </c>
      <c r="D178" s="180" t="s">
        <v>118</v>
      </c>
      <c r="F178" s="193" t="str">
        <f t="shared" si="4"/>
        <v/>
      </c>
      <c r="G178" s="193" t="str">
        <f t="shared" si="5"/>
        <v/>
      </c>
    </row>
    <row r="179" spans="1:7" x14ac:dyDescent="0.25">
      <c r="A179" s="66" t="s">
        <v>1319</v>
      </c>
      <c r="B179" s="93" t="s">
        <v>148</v>
      </c>
      <c r="C179" s="179">
        <f>SUM(C171:C178)</f>
        <v>0</v>
      </c>
      <c r="D179" s="180">
        <f>SUM(D171:D178)</f>
        <v>0</v>
      </c>
      <c r="F179" s="173">
        <f>SUM(F171:F178)</f>
        <v>0</v>
      </c>
      <c r="G179" s="173">
        <f>SUM(G171:G178)</f>
        <v>0</v>
      </c>
    </row>
    <row r="180" spans="1:7" outlineLevel="1" x14ac:dyDescent="0.25">
      <c r="A180" s="66" t="s">
        <v>1320</v>
      </c>
      <c r="B180" s="95" t="s">
        <v>788</v>
      </c>
      <c r="C180" s="179"/>
      <c r="D180" s="180"/>
      <c r="F180" s="193" t="str">
        <f t="shared" ref="F180:F185" si="6">IF($C$179=0,"",IF(C180="[for completion]","",C180/$C$179))</f>
        <v/>
      </c>
      <c r="G180" s="193" t="str">
        <f t="shared" ref="G180:G185" si="7">IF($D$179=0,"",IF(D180="[for completion]","",D180/$D$179))</f>
        <v/>
      </c>
    </row>
    <row r="181" spans="1:7" outlineLevel="1" x14ac:dyDescent="0.25">
      <c r="A181" s="66" t="s">
        <v>1321</v>
      </c>
      <c r="B181" s="95" t="s">
        <v>790</v>
      </c>
      <c r="C181" s="179"/>
      <c r="D181" s="180"/>
      <c r="F181" s="193" t="str">
        <f t="shared" si="6"/>
        <v/>
      </c>
      <c r="G181" s="193" t="str">
        <f t="shared" si="7"/>
        <v/>
      </c>
    </row>
    <row r="182" spans="1:7" outlineLevel="1" x14ac:dyDescent="0.25">
      <c r="A182" s="66" t="s">
        <v>1322</v>
      </c>
      <c r="B182" s="95" t="s">
        <v>792</v>
      </c>
      <c r="C182" s="179"/>
      <c r="D182" s="180"/>
      <c r="F182" s="193" t="str">
        <f t="shared" si="6"/>
        <v/>
      </c>
      <c r="G182" s="193" t="str">
        <f t="shared" si="7"/>
        <v/>
      </c>
    </row>
    <row r="183" spans="1:7" outlineLevel="1" x14ac:dyDescent="0.25">
      <c r="A183" s="66" t="s">
        <v>1323</v>
      </c>
      <c r="B183" s="95" t="s">
        <v>794</v>
      </c>
      <c r="C183" s="179"/>
      <c r="D183" s="180"/>
      <c r="F183" s="193" t="str">
        <f t="shared" si="6"/>
        <v/>
      </c>
      <c r="G183" s="193" t="str">
        <f t="shared" si="7"/>
        <v/>
      </c>
    </row>
    <row r="184" spans="1:7" outlineLevel="1" x14ac:dyDescent="0.25">
      <c r="A184" s="66" t="s">
        <v>1324</v>
      </c>
      <c r="B184" s="95" t="s">
        <v>796</v>
      </c>
      <c r="C184" s="179"/>
      <c r="D184" s="180"/>
      <c r="F184" s="193" t="str">
        <f t="shared" si="6"/>
        <v/>
      </c>
      <c r="G184" s="193" t="str">
        <f t="shared" si="7"/>
        <v/>
      </c>
    </row>
    <row r="185" spans="1:7" outlineLevel="1" x14ac:dyDescent="0.25">
      <c r="A185" s="66" t="s">
        <v>1325</v>
      </c>
      <c r="B185" s="95" t="s">
        <v>798</v>
      </c>
      <c r="C185" s="179"/>
      <c r="D185" s="180"/>
      <c r="F185" s="193" t="str">
        <f t="shared" si="6"/>
        <v/>
      </c>
      <c r="G185" s="193" t="str">
        <f t="shared" si="7"/>
        <v/>
      </c>
    </row>
    <row r="186" spans="1:7" outlineLevel="1" x14ac:dyDescent="0.25">
      <c r="A186" s="66" t="s">
        <v>1326</v>
      </c>
      <c r="B186" s="95"/>
      <c r="F186" s="92"/>
      <c r="G186" s="92"/>
    </row>
    <row r="187" spans="1:7" outlineLevel="1" x14ac:dyDescent="0.25">
      <c r="A187" s="66" t="s">
        <v>1327</v>
      </c>
      <c r="B187" s="95"/>
      <c r="F187" s="92"/>
      <c r="G187" s="92"/>
    </row>
    <row r="188" spans="1:7" outlineLevel="1" x14ac:dyDescent="0.25">
      <c r="A188" s="66" t="s">
        <v>1328</v>
      </c>
      <c r="B188" s="95"/>
      <c r="F188" s="92"/>
      <c r="G188" s="92"/>
    </row>
    <row r="189" spans="1:7" ht="15" customHeight="1" x14ac:dyDescent="0.25">
      <c r="A189" s="85"/>
      <c r="B189" s="86" t="s">
        <v>1329</v>
      </c>
      <c r="C189" s="85" t="s">
        <v>1163</v>
      </c>
      <c r="D189" s="85"/>
      <c r="E189" s="87"/>
      <c r="F189" s="85"/>
      <c r="G189" s="85"/>
    </row>
    <row r="190" spans="1:7" x14ac:dyDescent="0.25">
      <c r="A190" s="66" t="s">
        <v>1330</v>
      </c>
      <c r="B190" s="83" t="s">
        <v>2381</v>
      </c>
      <c r="C190" s="173" t="s">
        <v>83</v>
      </c>
      <c r="E190" s="103"/>
      <c r="F190" s="103"/>
      <c r="G190" s="103"/>
    </row>
    <row r="191" spans="1:7" x14ac:dyDescent="0.25">
      <c r="A191" s="66" t="s">
        <v>1331</v>
      </c>
      <c r="B191" s="83" t="s">
        <v>2382</v>
      </c>
      <c r="C191" s="173" t="s">
        <v>83</v>
      </c>
      <c r="E191" s="103"/>
      <c r="F191" s="103"/>
      <c r="G191" s="103"/>
    </row>
    <row r="192" spans="1:7" x14ac:dyDescent="0.25">
      <c r="A192" s="66" t="s">
        <v>1332</v>
      </c>
      <c r="B192" s="83" t="s">
        <v>657</v>
      </c>
      <c r="C192" s="173" t="s">
        <v>83</v>
      </c>
      <c r="E192" s="103"/>
      <c r="F192" s="103"/>
      <c r="G192" s="103"/>
    </row>
    <row r="193" spans="1:7" x14ac:dyDescent="0.25">
      <c r="A193" s="66" t="s">
        <v>1333</v>
      </c>
      <c r="B193" s="83" t="s">
        <v>657</v>
      </c>
      <c r="C193" s="173" t="s">
        <v>83</v>
      </c>
      <c r="E193" s="103"/>
      <c r="F193" s="103"/>
      <c r="G193" s="103"/>
    </row>
    <row r="194" spans="1:7" x14ac:dyDescent="0.25">
      <c r="A194" s="66" t="s">
        <v>1334</v>
      </c>
      <c r="B194" s="83" t="s">
        <v>657</v>
      </c>
      <c r="C194" s="173" t="s">
        <v>83</v>
      </c>
      <c r="E194" s="103"/>
      <c r="F194" s="103"/>
      <c r="G194" s="103"/>
    </row>
    <row r="195" spans="1:7" x14ac:dyDescent="0.25">
      <c r="A195" s="66" t="s">
        <v>1335</v>
      </c>
      <c r="B195" s="158" t="s">
        <v>657</v>
      </c>
      <c r="C195" s="173" t="s">
        <v>83</v>
      </c>
      <c r="E195" s="103"/>
      <c r="F195" s="103"/>
      <c r="G195" s="103"/>
    </row>
    <row r="196" spans="1:7" x14ac:dyDescent="0.25">
      <c r="A196" s="66" t="s">
        <v>1336</v>
      </c>
      <c r="B196" s="83" t="s">
        <v>657</v>
      </c>
      <c r="C196" s="173" t="s">
        <v>83</v>
      </c>
      <c r="E196" s="103"/>
      <c r="F196" s="103"/>
      <c r="G196" s="103"/>
    </row>
    <row r="197" spans="1:7" x14ac:dyDescent="0.25">
      <c r="A197" s="66" t="s">
        <v>1337</v>
      </c>
      <c r="B197" s="83" t="s">
        <v>657</v>
      </c>
      <c r="C197" s="173" t="s">
        <v>83</v>
      </c>
      <c r="E197" s="103"/>
      <c r="F197" s="103"/>
    </row>
    <row r="198" spans="1:7" x14ac:dyDescent="0.25">
      <c r="A198" s="66" t="s">
        <v>1338</v>
      </c>
      <c r="B198" s="83" t="s">
        <v>657</v>
      </c>
      <c r="C198" s="173" t="s">
        <v>83</v>
      </c>
      <c r="E198" s="103"/>
      <c r="F198" s="103"/>
    </row>
    <row r="199" spans="1:7" x14ac:dyDescent="0.25">
      <c r="A199" s="66" t="s">
        <v>1339</v>
      </c>
      <c r="B199" s="83" t="s">
        <v>657</v>
      </c>
      <c r="C199" s="173" t="s">
        <v>83</v>
      </c>
      <c r="E199" s="103"/>
      <c r="F199" s="103"/>
    </row>
    <row r="200" spans="1:7" x14ac:dyDescent="0.25">
      <c r="A200" s="66" t="s">
        <v>1340</v>
      </c>
      <c r="B200" s="83" t="s">
        <v>657</v>
      </c>
      <c r="C200" s="173" t="s">
        <v>83</v>
      </c>
      <c r="E200" s="103"/>
      <c r="F200" s="103"/>
    </row>
    <row r="201" spans="1:7" x14ac:dyDescent="0.25">
      <c r="A201" s="66" t="s">
        <v>1341</v>
      </c>
      <c r="B201" s="83" t="s">
        <v>657</v>
      </c>
      <c r="C201" s="173" t="s">
        <v>83</v>
      </c>
      <c r="E201" s="103"/>
      <c r="F201" s="103"/>
    </row>
    <row r="202" spans="1:7" x14ac:dyDescent="0.25">
      <c r="A202" s="66" t="s">
        <v>1342</v>
      </c>
      <c r="B202" s="83" t="s">
        <v>657</v>
      </c>
      <c r="C202" s="173" t="s">
        <v>83</v>
      </c>
    </row>
    <row r="203" spans="1:7" x14ac:dyDescent="0.25">
      <c r="A203" s="66" t="s">
        <v>1343</v>
      </c>
      <c r="B203" s="83" t="s">
        <v>657</v>
      </c>
      <c r="C203" s="173" t="s">
        <v>83</v>
      </c>
    </row>
    <row r="204" spans="1:7" x14ac:dyDescent="0.25">
      <c r="A204" s="66" t="s">
        <v>1344</v>
      </c>
      <c r="B204" s="83" t="s">
        <v>657</v>
      </c>
      <c r="C204" s="173" t="s">
        <v>83</v>
      </c>
    </row>
    <row r="205" spans="1:7" x14ac:dyDescent="0.25">
      <c r="A205" s="66" t="s">
        <v>1345</v>
      </c>
      <c r="B205" s="83" t="s">
        <v>657</v>
      </c>
      <c r="C205" s="173" t="s">
        <v>83</v>
      </c>
    </row>
    <row r="206" spans="1:7" x14ac:dyDescent="0.25">
      <c r="A206" s="66" t="s">
        <v>1346</v>
      </c>
      <c r="B206" s="83" t="s">
        <v>657</v>
      </c>
      <c r="C206" s="173" t="s">
        <v>83</v>
      </c>
    </row>
    <row r="207" spans="1:7" outlineLevel="1" x14ac:dyDescent="0.25">
      <c r="A207" s="66" t="s">
        <v>1347</v>
      </c>
    </row>
    <row r="208" spans="1:7" outlineLevel="1" x14ac:dyDescent="0.25">
      <c r="A208" s="66" t="s">
        <v>1348</v>
      </c>
    </row>
    <row r="209" spans="1:1" outlineLevel="1" x14ac:dyDescent="0.25">
      <c r="A209" s="66" t="s">
        <v>1349</v>
      </c>
    </row>
    <row r="210" spans="1:1" outlineLevel="1" x14ac:dyDescent="0.25">
      <c r="A210" s="66" t="s">
        <v>1350</v>
      </c>
    </row>
    <row r="211" spans="1:1" outlineLevel="1" x14ac:dyDescent="0.25">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5" sqref="C25"/>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1352</v>
      </c>
      <c r="B1" s="176"/>
      <c r="C1" s="184" t="s">
        <v>1610</v>
      </c>
      <c r="D1" s="23"/>
      <c r="E1" s="23"/>
      <c r="F1" s="23"/>
      <c r="G1" s="23"/>
      <c r="H1" s="23"/>
      <c r="I1" s="23"/>
      <c r="J1" s="23"/>
      <c r="K1" s="23"/>
      <c r="L1" s="23"/>
      <c r="M1" s="23"/>
    </row>
    <row r="2" spans="1:13" x14ac:dyDescent="0.25">
      <c r="B2" s="64"/>
      <c r="C2" s="64"/>
    </row>
    <row r="3" spans="1:13" x14ac:dyDescent="0.25">
      <c r="A3" s="121" t="s">
        <v>1353</v>
      </c>
      <c r="B3" s="122"/>
      <c r="C3" s="64"/>
    </row>
    <row r="4" spans="1:13" x14ac:dyDescent="0.25">
      <c r="C4" s="64"/>
    </row>
    <row r="5" spans="1:13" ht="37.5" x14ac:dyDescent="0.25">
      <c r="A5" s="77" t="s">
        <v>81</v>
      </c>
      <c r="B5" s="77" t="s">
        <v>1354</v>
      </c>
      <c r="C5" s="123" t="s">
        <v>1600</v>
      </c>
    </row>
    <row r="6" spans="1:13" x14ac:dyDescent="0.25">
      <c r="A6" s="1" t="s">
        <v>1355</v>
      </c>
      <c r="B6" s="80" t="s">
        <v>1356</v>
      </c>
      <c r="C6" s="66" t="s">
        <v>83</v>
      </c>
    </row>
    <row r="7" spans="1:13" x14ac:dyDescent="0.25">
      <c r="A7" s="1" t="s">
        <v>1357</v>
      </c>
      <c r="B7" s="80" t="s">
        <v>1358</v>
      </c>
      <c r="C7" s="66" t="s">
        <v>83</v>
      </c>
    </row>
    <row r="8" spans="1:13" x14ac:dyDescent="0.25">
      <c r="A8" s="1" t="s">
        <v>1359</v>
      </c>
      <c r="B8" s="80" t="s">
        <v>1360</v>
      </c>
      <c r="C8" s="66" t="s">
        <v>83</v>
      </c>
    </row>
    <row r="9" spans="1:13" x14ac:dyDescent="0.25">
      <c r="A9" s="1" t="s">
        <v>1361</v>
      </c>
      <c r="B9" s="80" t="s">
        <v>1362</v>
      </c>
      <c r="C9" s="66" t="s">
        <v>83</v>
      </c>
    </row>
    <row r="10" spans="1:13" ht="44.25" customHeight="1" x14ac:dyDescent="0.25">
      <c r="A10" s="1" t="s">
        <v>1363</v>
      </c>
      <c r="B10" s="80" t="s">
        <v>1421</v>
      </c>
      <c r="C10" s="66" t="s">
        <v>83</v>
      </c>
    </row>
    <row r="11" spans="1:13" ht="54.75" customHeight="1" x14ac:dyDescent="0.25">
      <c r="A11" s="1" t="s">
        <v>1364</v>
      </c>
      <c r="B11" s="80" t="s">
        <v>1365</v>
      </c>
      <c r="C11" s="66" t="s">
        <v>83</v>
      </c>
    </row>
    <row r="12" spans="1:13" x14ac:dyDescent="0.25">
      <c r="A12" s="1" t="s">
        <v>1366</v>
      </c>
      <c r="B12" s="80" t="s">
        <v>1367</v>
      </c>
      <c r="C12" s="66" t="s">
        <v>83</v>
      </c>
    </row>
    <row r="13" spans="1:13" x14ac:dyDescent="0.25">
      <c r="A13" s="1" t="s">
        <v>1368</v>
      </c>
      <c r="B13" s="80" t="s">
        <v>1369</v>
      </c>
      <c r="C13" s="66"/>
    </row>
    <row r="14" spans="1:13" ht="30" x14ac:dyDescent="0.25">
      <c r="A14" s="1" t="s">
        <v>1370</v>
      </c>
      <c r="B14" s="80" t="s">
        <v>1371</v>
      </c>
      <c r="C14" s="66"/>
    </row>
    <row r="15" spans="1:13" x14ac:dyDescent="0.25">
      <c r="A15" s="1" t="s">
        <v>1372</v>
      </c>
      <c r="B15" s="80" t="s">
        <v>1373</v>
      </c>
      <c r="C15" s="66"/>
    </row>
    <row r="16" spans="1:13" ht="30" x14ac:dyDescent="0.25">
      <c r="A16" s="1" t="s">
        <v>1374</v>
      </c>
      <c r="B16" s="84" t="s">
        <v>1375</v>
      </c>
      <c r="C16" s="66" t="s">
        <v>83</v>
      </c>
    </row>
    <row r="17" spans="1:3" ht="30" customHeight="1" x14ac:dyDescent="0.25">
      <c r="A17" s="1" t="s">
        <v>1376</v>
      </c>
      <c r="B17" s="84" t="s">
        <v>1377</v>
      </c>
      <c r="C17" s="66" t="s">
        <v>83</v>
      </c>
    </row>
    <row r="18" spans="1:3" x14ac:dyDescent="0.25">
      <c r="A18" s="1" t="s">
        <v>1378</v>
      </c>
      <c r="B18" s="84" t="s">
        <v>1379</v>
      </c>
      <c r="C18" s="66" t="s">
        <v>83</v>
      </c>
    </row>
    <row r="19" spans="1:3" outlineLevel="1" x14ac:dyDescent="0.25">
      <c r="A19" s="1" t="s">
        <v>1380</v>
      </c>
      <c r="B19" s="81" t="s">
        <v>1381</v>
      </c>
      <c r="C19" s="66"/>
    </row>
    <row r="20" spans="1:3" outlineLevel="1" x14ac:dyDescent="0.25">
      <c r="A20" s="1" t="s">
        <v>1382</v>
      </c>
      <c r="B20" s="116"/>
      <c r="C20" s="66"/>
    </row>
    <row r="21" spans="1:3" outlineLevel="1" x14ac:dyDescent="0.25">
      <c r="A21" s="1" t="s">
        <v>1383</v>
      </c>
      <c r="B21" s="116"/>
      <c r="C21" s="66"/>
    </row>
    <row r="22" spans="1:3" outlineLevel="1" x14ac:dyDescent="0.25">
      <c r="A22" s="1" t="s">
        <v>1384</v>
      </c>
      <c r="B22" s="116"/>
      <c r="C22" s="66"/>
    </row>
    <row r="23" spans="1:3" outlineLevel="1" x14ac:dyDescent="0.25">
      <c r="A23" s="1" t="s">
        <v>1385</v>
      </c>
      <c r="B23" s="116"/>
      <c r="C23" s="66"/>
    </row>
    <row r="24" spans="1:3" ht="18.75" x14ac:dyDescent="0.25">
      <c r="A24" s="77"/>
      <c r="B24" s="77" t="s">
        <v>1386</v>
      </c>
      <c r="C24" s="123" t="s">
        <v>1387</v>
      </c>
    </row>
    <row r="25" spans="1:3" x14ac:dyDescent="0.25">
      <c r="A25" s="1" t="s">
        <v>1388</v>
      </c>
      <c r="B25" s="84" t="s">
        <v>1389</v>
      </c>
      <c r="C25" s="66" t="s">
        <v>1390</v>
      </c>
    </row>
    <row r="26" spans="1:3" x14ac:dyDescent="0.25">
      <c r="A26" s="1" t="s">
        <v>1391</v>
      </c>
      <c r="B26" s="84" t="s">
        <v>1392</v>
      </c>
      <c r="C26" s="66" t="s">
        <v>1393</v>
      </c>
    </row>
    <row r="27" spans="1:3" x14ac:dyDescent="0.25">
      <c r="A27" s="1" t="s">
        <v>1394</v>
      </c>
      <c r="B27" s="84" t="s">
        <v>1395</v>
      </c>
      <c r="C27" s="66" t="s">
        <v>1396</v>
      </c>
    </row>
    <row r="28" spans="1:3" outlineLevel="1" x14ac:dyDescent="0.25">
      <c r="A28" s="1" t="s">
        <v>1397</v>
      </c>
      <c r="B28" s="83"/>
      <c r="C28" s="66"/>
    </row>
    <row r="29" spans="1:3" outlineLevel="1" x14ac:dyDescent="0.25">
      <c r="A29" s="1" t="s">
        <v>1398</v>
      </c>
      <c r="B29" s="83"/>
      <c r="C29" s="66"/>
    </row>
    <row r="30" spans="1:3" outlineLevel="1" x14ac:dyDescent="0.25">
      <c r="A30" s="1" t="s">
        <v>1586</v>
      </c>
      <c r="B30" s="84"/>
      <c r="C30" s="66"/>
    </row>
    <row r="31" spans="1:3" ht="18.75" x14ac:dyDescent="0.25">
      <c r="A31" s="77"/>
      <c r="B31" s="77" t="s">
        <v>1399</v>
      </c>
      <c r="C31" s="123" t="s">
        <v>1600</v>
      </c>
    </row>
    <row r="32" spans="1:3" x14ac:dyDescent="0.25">
      <c r="A32" s="1" t="s">
        <v>1400</v>
      </c>
      <c r="B32" s="80" t="s">
        <v>1401</v>
      </c>
      <c r="C32" s="66" t="s">
        <v>83</v>
      </c>
    </row>
    <row r="33" spans="1:2" x14ac:dyDescent="0.25">
      <c r="A33" s="1" t="s">
        <v>1402</v>
      </c>
      <c r="B33" s="83"/>
    </row>
    <row r="34" spans="1:2" x14ac:dyDescent="0.25">
      <c r="A34" s="1" t="s">
        <v>1403</v>
      </c>
      <c r="B34" s="83"/>
    </row>
    <row r="35" spans="1:2" x14ac:dyDescent="0.25">
      <c r="A35" s="1" t="s">
        <v>1404</v>
      </c>
      <c r="B35" s="83"/>
    </row>
    <row r="36" spans="1:2" x14ac:dyDescent="0.25">
      <c r="A36" s="1" t="s">
        <v>1405</v>
      </c>
      <c r="B36" s="83"/>
    </row>
    <row r="37" spans="1:2" x14ac:dyDescent="0.25">
      <c r="A37" s="1" t="s">
        <v>1406</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6" zoomScale="80" zoomScaleNormal="80" workbookViewId="0">
      <selection activeCell="D64" sqref="D64"/>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57" t="s">
        <v>1556</v>
      </c>
      <c r="B1" s="357"/>
    </row>
    <row r="2" spans="1:13" ht="31.5" x14ac:dyDescent="0.25">
      <c r="A2" s="176" t="s">
        <v>1555</v>
      </c>
      <c r="B2" s="176"/>
      <c r="C2" s="64"/>
      <c r="D2" s="64"/>
      <c r="E2" s="64"/>
      <c r="F2" s="184" t="s">
        <v>1610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2383</v>
      </c>
      <c r="D4" s="67"/>
      <c r="E4" s="67"/>
      <c r="F4" s="64"/>
      <c r="G4" s="64"/>
      <c r="H4" s="64"/>
      <c r="I4" s="77" t="s">
        <v>1548</v>
      </c>
      <c r="J4" s="123" t="s">
        <v>1387</v>
      </c>
      <c r="L4" s="64"/>
      <c r="M4" s="64"/>
    </row>
    <row r="5" spans="1:13" ht="15.75" thickBot="1" x14ac:dyDescent="0.3">
      <c r="H5" s="64"/>
      <c r="I5" s="129" t="s">
        <v>1389</v>
      </c>
      <c r="J5" s="66" t="s">
        <v>1390</v>
      </c>
      <c r="L5" s="64"/>
      <c r="M5" s="64"/>
    </row>
    <row r="6" spans="1:13" ht="18.75" x14ac:dyDescent="0.25">
      <c r="A6" s="70"/>
      <c r="B6" s="71" t="s">
        <v>1456</v>
      </c>
      <c r="C6" s="70"/>
      <c r="E6" s="72"/>
      <c r="F6" s="72"/>
      <c r="G6" s="72"/>
      <c r="H6" s="64"/>
      <c r="I6" s="129" t="s">
        <v>1392</v>
      </c>
      <c r="J6" s="66" t="s">
        <v>1393</v>
      </c>
      <c r="L6" s="64"/>
      <c r="M6" s="64"/>
    </row>
    <row r="7" spans="1:13" x14ac:dyDescent="0.25">
      <c r="B7" s="74" t="s">
        <v>1554</v>
      </c>
      <c r="H7" s="64"/>
      <c r="I7" s="129" t="s">
        <v>1395</v>
      </c>
      <c r="J7" s="66" t="s">
        <v>1396</v>
      </c>
      <c r="L7" s="64"/>
      <c r="M7" s="64"/>
    </row>
    <row r="8" spans="1:13" x14ac:dyDescent="0.25">
      <c r="B8" s="74" t="s">
        <v>1469</v>
      </c>
      <c r="H8" s="64"/>
      <c r="I8" s="129" t="s">
        <v>1546</v>
      </c>
      <c r="J8" s="66" t="s">
        <v>1547</v>
      </c>
      <c r="L8" s="64"/>
      <c r="M8" s="64"/>
    </row>
    <row r="9" spans="1:13" ht="15.75" thickBot="1" x14ac:dyDescent="0.3">
      <c r="B9" s="75" t="s">
        <v>1491</v>
      </c>
      <c r="H9" s="64"/>
      <c r="L9" s="64"/>
      <c r="M9" s="64"/>
    </row>
    <row r="10" spans="1:13" x14ac:dyDescent="0.25">
      <c r="B10" s="76"/>
      <c r="H10" s="64"/>
      <c r="I10" s="130" t="s">
        <v>1550</v>
      </c>
      <c r="L10" s="64"/>
      <c r="M10" s="64"/>
    </row>
    <row r="11" spans="1:13" x14ac:dyDescent="0.25">
      <c r="B11" s="76"/>
      <c r="H11" s="64"/>
      <c r="I11" s="130" t="s">
        <v>1552</v>
      </c>
      <c r="L11" s="64"/>
      <c r="M11" s="64"/>
    </row>
    <row r="12" spans="1:13" ht="37.5" x14ac:dyDescent="0.25">
      <c r="A12" s="77" t="s">
        <v>81</v>
      </c>
      <c r="B12" s="77" t="s">
        <v>1538</v>
      </c>
      <c r="C12" s="78"/>
      <c r="D12" s="78"/>
      <c r="E12" s="78"/>
      <c r="F12" s="78"/>
      <c r="G12" s="78"/>
      <c r="H12" s="64"/>
      <c r="L12" s="64"/>
      <c r="M12" s="64"/>
    </row>
    <row r="13" spans="1:13" ht="15" customHeight="1" x14ac:dyDescent="0.25">
      <c r="A13" s="85"/>
      <c r="B13" s="86" t="s">
        <v>1468</v>
      </c>
      <c r="C13" s="85" t="s">
        <v>1537</v>
      </c>
      <c r="D13" s="85" t="s">
        <v>1549</v>
      </c>
      <c r="E13" s="87"/>
      <c r="F13" s="88"/>
      <c r="G13" s="88"/>
      <c r="H13" s="64"/>
      <c r="L13" s="64"/>
      <c r="M13" s="64"/>
    </row>
    <row r="14" spans="1:13" x14ac:dyDescent="0.25">
      <c r="A14" s="66" t="s">
        <v>1457</v>
      </c>
      <c r="B14" s="83" t="s">
        <v>1422</v>
      </c>
      <c r="C14" s="127" t="s">
        <v>1390</v>
      </c>
      <c r="D14" s="127" t="s">
        <v>1390</v>
      </c>
      <c r="E14" s="72"/>
      <c r="F14" s="72"/>
      <c r="G14" s="72"/>
      <c r="H14" s="64"/>
      <c r="L14" s="64"/>
      <c r="M14" s="64"/>
    </row>
    <row r="15" spans="1:13" x14ac:dyDescent="0.25">
      <c r="A15" s="66" t="s">
        <v>1458</v>
      </c>
      <c r="B15" s="83" t="s">
        <v>481</v>
      </c>
      <c r="C15" s="66" t="s">
        <v>1390</v>
      </c>
      <c r="D15" s="66" t="s">
        <v>1390</v>
      </c>
      <c r="E15" s="72"/>
      <c r="F15" s="72"/>
      <c r="G15" s="72"/>
      <c r="H15" s="64"/>
      <c r="L15" s="64"/>
      <c r="M15" s="64"/>
    </row>
    <row r="16" spans="1:13" x14ac:dyDescent="0.25">
      <c r="A16" s="66" t="s">
        <v>1459</v>
      </c>
      <c r="B16" s="83" t="s">
        <v>1423</v>
      </c>
      <c r="C16" s="66" t="s">
        <v>1390</v>
      </c>
      <c r="D16" s="66" t="s">
        <v>1390</v>
      </c>
      <c r="E16" s="72"/>
      <c r="F16" s="72"/>
      <c r="G16" s="72"/>
      <c r="H16" s="64"/>
      <c r="L16" s="64"/>
      <c r="M16" s="64"/>
    </row>
    <row r="17" spans="1:13" x14ac:dyDescent="0.25">
      <c r="A17" s="66" t="s">
        <v>1460</v>
      </c>
      <c r="B17" s="83" t="s">
        <v>1424</v>
      </c>
      <c r="C17" s="66" t="s">
        <v>1390</v>
      </c>
      <c r="D17" s="66" t="s">
        <v>1390</v>
      </c>
      <c r="E17" s="72"/>
      <c r="F17" s="72"/>
      <c r="G17" s="72"/>
      <c r="H17" s="64"/>
      <c r="L17" s="64"/>
      <c r="M17" s="64"/>
    </row>
    <row r="18" spans="1:13" x14ac:dyDescent="0.25">
      <c r="A18" s="66" t="s">
        <v>1461</v>
      </c>
      <c r="B18" s="83" t="s">
        <v>1425</v>
      </c>
      <c r="C18" s="66" t="s">
        <v>1390</v>
      </c>
      <c r="D18" s="66" t="s">
        <v>1390</v>
      </c>
      <c r="E18" s="72"/>
      <c r="F18" s="72"/>
      <c r="G18" s="72"/>
      <c r="H18" s="64"/>
      <c r="L18" s="64"/>
      <c r="M18" s="64"/>
    </row>
    <row r="19" spans="1:13" x14ac:dyDescent="0.25">
      <c r="A19" s="66" t="s">
        <v>1462</v>
      </c>
      <c r="B19" s="83" t="s">
        <v>1426</v>
      </c>
      <c r="C19" s="66" t="s">
        <v>1390</v>
      </c>
      <c r="D19" s="66" t="s">
        <v>1390</v>
      </c>
      <c r="E19" s="72"/>
      <c r="F19" s="72"/>
      <c r="G19" s="72"/>
      <c r="H19" s="64"/>
      <c r="L19" s="64"/>
      <c r="M19" s="64"/>
    </row>
    <row r="20" spans="1:13" x14ac:dyDescent="0.25">
      <c r="A20" s="66" t="s">
        <v>1463</v>
      </c>
      <c r="B20" s="83" t="s">
        <v>1427</v>
      </c>
      <c r="C20" s="66" t="s">
        <v>1390</v>
      </c>
      <c r="D20" s="66" t="s">
        <v>1390</v>
      </c>
      <c r="E20" s="72"/>
      <c r="F20" s="72"/>
      <c r="G20" s="72"/>
      <c r="H20" s="64"/>
      <c r="L20" s="64"/>
      <c r="M20" s="64"/>
    </row>
    <row r="21" spans="1:13" x14ac:dyDescent="0.25">
      <c r="A21" s="66" t="s">
        <v>1464</v>
      </c>
      <c r="B21" s="83" t="s">
        <v>1428</v>
      </c>
      <c r="C21" s="66" t="s">
        <v>1390</v>
      </c>
      <c r="D21" s="66" t="s">
        <v>1390</v>
      </c>
      <c r="E21" s="72"/>
      <c r="F21" s="72"/>
      <c r="G21" s="72"/>
      <c r="H21" s="64"/>
      <c r="L21" s="64"/>
      <c r="M21" s="64"/>
    </row>
    <row r="22" spans="1:13" x14ac:dyDescent="0.25">
      <c r="A22" s="66" t="s">
        <v>1465</v>
      </c>
      <c r="B22" s="83" t="s">
        <v>1429</v>
      </c>
      <c r="C22" s="66" t="s">
        <v>1390</v>
      </c>
      <c r="D22" s="66" t="s">
        <v>1390</v>
      </c>
      <c r="E22" s="72"/>
      <c r="F22" s="72"/>
      <c r="G22" s="72"/>
      <c r="H22" s="64"/>
      <c r="L22" s="64"/>
      <c r="M22" s="64"/>
    </row>
    <row r="23" spans="1:13" x14ac:dyDescent="0.25">
      <c r="A23" s="66" t="s">
        <v>1466</v>
      </c>
      <c r="B23" s="83" t="s">
        <v>1533</v>
      </c>
      <c r="C23" s="66" t="s">
        <v>1390</v>
      </c>
      <c r="D23" s="66" t="s">
        <v>1390</v>
      </c>
      <c r="E23" s="72"/>
      <c r="F23" s="72"/>
      <c r="G23" s="72"/>
      <c r="H23" s="64"/>
      <c r="L23" s="64"/>
      <c r="M23" s="64"/>
    </row>
    <row r="24" spans="1:13" x14ac:dyDescent="0.25">
      <c r="A24" s="66" t="s">
        <v>1535</v>
      </c>
      <c r="B24" s="83" t="s">
        <v>1534</v>
      </c>
      <c r="C24" s="66" t="s">
        <v>1547</v>
      </c>
      <c r="D24" s="66" t="s">
        <v>1547</v>
      </c>
      <c r="E24" s="72"/>
      <c r="F24" s="72"/>
      <c r="G24" s="72"/>
      <c r="H24" s="64"/>
      <c r="L24" s="64"/>
      <c r="M24" s="64"/>
    </row>
    <row r="25" spans="1:13" outlineLevel="1" x14ac:dyDescent="0.25">
      <c r="A25" s="66" t="s">
        <v>1467</v>
      </c>
      <c r="B25" s="81"/>
      <c r="E25" s="72"/>
      <c r="F25" s="72"/>
      <c r="G25" s="72"/>
      <c r="H25" s="64"/>
      <c r="L25" s="64"/>
      <c r="M25" s="64"/>
    </row>
    <row r="26" spans="1:13" outlineLevel="1" x14ac:dyDescent="0.25">
      <c r="A26" s="66" t="s">
        <v>1470</v>
      </c>
      <c r="B26" s="81"/>
      <c r="E26" s="72"/>
      <c r="F26" s="72"/>
      <c r="G26" s="72"/>
      <c r="H26" s="64"/>
      <c r="L26" s="64"/>
      <c r="M26" s="64"/>
    </row>
    <row r="27" spans="1:13" outlineLevel="1" x14ac:dyDescent="0.25">
      <c r="A27" s="66" t="s">
        <v>1471</v>
      </c>
      <c r="B27" s="81"/>
      <c r="E27" s="72"/>
      <c r="F27" s="72"/>
      <c r="G27" s="72"/>
      <c r="H27" s="64"/>
      <c r="L27" s="64"/>
      <c r="M27" s="64"/>
    </row>
    <row r="28" spans="1:13" outlineLevel="1" x14ac:dyDescent="0.25">
      <c r="A28" s="66" t="s">
        <v>1472</v>
      </c>
      <c r="B28" s="81"/>
      <c r="E28" s="72"/>
      <c r="F28" s="72"/>
      <c r="G28" s="72"/>
      <c r="H28" s="64"/>
      <c r="L28" s="64"/>
      <c r="M28" s="64"/>
    </row>
    <row r="29" spans="1:13" outlineLevel="1" x14ac:dyDescent="0.25">
      <c r="A29" s="66" t="s">
        <v>1473</v>
      </c>
      <c r="B29" s="81"/>
      <c r="E29" s="72"/>
      <c r="F29" s="72"/>
      <c r="G29" s="72"/>
      <c r="H29" s="64"/>
      <c r="L29" s="64"/>
      <c r="M29" s="64"/>
    </row>
    <row r="30" spans="1:13" outlineLevel="1" x14ac:dyDescent="0.25">
      <c r="A30" s="66" t="s">
        <v>1474</v>
      </c>
      <c r="B30" s="81"/>
      <c r="E30" s="72"/>
      <c r="F30" s="72"/>
      <c r="G30" s="72"/>
      <c r="H30" s="64"/>
      <c r="L30" s="64"/>
      <c r="M30" s="64"/>
    </row>
    <row r="31" spans="1:13" outlineLevel="1" x14ac:dyDescent="0.25">
      <c r="A31" s="66" t="s">
        <v>1475</v>
      </c>
      <c r="B31" s="81"/>
      <c r="E31" s="72"/>
      <c r="F31" s="72"/>
      <c r="G31" s="72"/>
      <c r="H31" s="64"/>
      <c r="L31" s="64"/>
      <c r="M31" s="64"/>
    </row>
    <row r="32" spans="1:13" outlineLevel="1" x14ac:dyDescent="0.25">
      <c r="A32" s="66" t="s">
        <v>1476</v>
      </c>
      <c r="B32" s="81"/>
      <c r="E32" s="72"/>
      <c r="F32" s="72"/>
      <c r="G32" s="72"/>
      <c r="H32" s="64"/>
      <c r="L32" s="64"/>
      <c r="M32" s="64"/>
    </row>
    <row r="33" spans="1:13" ht="18.75" x14ac:dyDescent="0.25">
      <c r="A33" s="78"/>
      <c r="B33" s="77" t="s">
        <v>1469</v>
      </c>
      <c r="C33" s="78"/>
      <c r="D33" s="78"/>
      <c r="E33" s="78"/>
      <c r="F33" s="78"/>
      <c r="G33" s="78"/>
      <c r="H33" s="64"/>
      <c r="L33" s="64"/>
      <c r="M33" s="64"/>
    </row>
    <row r="34" spans="1:13" ht="15" customHeight="1" x14ac:dyDescent="0.25">
      <c r="A34" s="85"/>
      <c r="B34" s="86" t="s">
        <v>1430</v>
      </c>
      <c r="C34" s="85" t="s">
        <v>1545</v>
      </c>
      <c r="D34" s="85" t="s">
        <v>1549</v>
      </c>
      <c r="E34" s="85" t="s">
        <v>1431</v>
      </c>
      <c r="F34" s="88"/>
      <c r="G34" s="88"/>
      <c r="H34" s="64"/>
      <c r="L34" s="64"/>
      <c r="M34" s="64"/>
    </row>
    <row r="35" spans="1:13" x14ac:dyDescent="0.25">
      <c r="A35" s="66" t="s">
        <v>1492</v>
      </c>
      <c r="B35" s="127" t="s">
        <v>1532</v>
      </c>
      <c r="C35" s="127" t="s">
        <v>1547</v>
      </c>
      <c r="D35" s="127" t="s">
        <v>1547</v>
      </c>
      <c r="E35" s="127" t="s">
        <v>1547</v>
      </c>
      <c r="F35" s="128"/>
      <c r="G35" s="128"/>
      <c r="H35" s="64"/>
      <c r="L35" s="64"/>
      <c r="M35" s="64"/>
    </row>
    <row r="36" spans="1:13" x14ac:dyDescent="0.25">
      <c r="A36" s="66" t="s">
        <v>1493</v>
      </c>
      <c r="B36" s="83" t="s">
        <v>1432</v>
      </c>
      <c r="C36" s="66" t="s">
        <v>1547</v>
      </c>
      <c r="D36" s="66" t="s">
        <v>1547</v>
      </c>
      <c r="E36" s="66" t="s">
        <v>1547</v>
      </c>
      <c r="H36" s="64"/>
      <c r="L36" s="64"/>
      <c r="M36" s="64"/>
    </row>
    <row r="37" spans="1:13" x14ac:dyDescent="0.25">
      <c r="A37" s="66" t="s">
        <v>1494</v>
      </c>
      <c r="B37" s="83" t="s">
        <v>1433</v>
      </c>
      <c r="C37" s="66" t="s">
        <v>1547</v>
      </c>
      <c r="D37" s="66" t="s">
        <v>1547</v>
      </c>
      <c r="E37" s="66" t="s">
        <v>1547</v>
      </c>
      <c r="H37" s="64"/>
      <c r="L37" s="64"/>
      <c r="M37" s="64"/>
    </row>
    <row r="38" spans="1:13" x14ac:dyDescent="0.25">
      <c r="A38" s="66" t="s">
        <v>1495</v>
      </c>
      <c r="B38" s="83" t="s">
        <v>1434</v>
      </c>
      <c r="C38" s="66" t="s">
        <v>1547</v>
      </c>
      <c r="D38" s="66" t="s">
        <v>1547</v>
      </c>
      <c r="E38" s="66" t="s">
        <v>1547</v>
      </c>
      <c r="H38" s="64"/>
      <c r="L38" s="64"/>
      <c r="M38" s="64"/>
    </row>
    <row r="39" spans="1:13" x14ac:dyDescent="0.25">
      <c r="A39" s="66" t="s">
        <v>1496</v>
      </c>
      <c r="B39" s="83" t="s">
        <v>1435</v>
      </c>
      <c r="C39" s="66" t="s">
        <v>1547</v>
      </c>
      <c r="D39" s="66" t="s">
        <v>1547</v>
      </c>
      <c r="E39" s="66" t="s">
        <v>1547</v>
      </c>
      <c r="H39" s="64"/>
      <c r="L39" s="64"/>
      <c r="M39" s="64"/>
    </row>
    <row r="40" spans="1:13" x14ac:dyDescent="0.25">
      <c r="A40" s="66" t="s">
        <v>1497</v>
      </c>
      <c r="B40" s="83" t="s">
        <v>1436</v>
      </c>
      <c r="C40" s="66" t="s">
        <v>1547</v>
      </c>
      <c r="D40" s="66" t="s">
        <v>1547</v>
      </c>
      <c r="E40" s="66" t="s">
        <v>1547</v>
      </c>
      <c r="H40" s="64"/>
      <c r="L40" s="64"/>
      <c r="M40" s="64"/>
    </row>
    <row r="41" spans="1:13" x14ac:dyDescent="0.25">
      <c r="A41" s="66" t="s">
        <v>1498</v>
      </c>
      <c r="B41" s="83" t="s">
        <v>1437</v>
      </c>
      <c r="H41" s="64"/>
      <c r="L41" s="64"/>
      <c r="M41" s="64"/>
    </row>
    <row r="42" spans="1:13" x14ac:dyDescent="0.25">
      <c r="A42" s="66" t="s">
        <v>1499</v>
      </c>
      <c r="B42" s="83" t="s">
        <v>1438</v>
      </c>
      <c r="H42" s="64"/>
      <c r="L42" s="64"/>
      <c r="M42" s="64"/>
    </row>
    <row r="43" spans="1:13" x14ac:dyDescent="0.25">
      <c r="A43" s="66" t="s">
        <v>1500</v>
      </c>
      <c r="B43" s="83" t="s">
        <v>1439</v>
      </c>
      <c r="H43" s="64"/>
      <c r="L43" s="64"/>
      <c r="M43" s="64"/>
    </row>
    <row r="44" spans="1:13" x14ac:dyDescent="0.25">
      <c r="A44" s="66" t="s">
        <v>1501</v>
      </c>
      <c r="B44" s="83" t="s">
        <v>1440</v>
      </c>
      <c r="H44" s="64"/>
      <c r="L44" s="64"/>
      <c r="M44" s="64"/>
    </row>
    <row r="45" spans="1:13" x14ac:dyDescent="0.25">
      <c r="A45" s="66" t="s">
        <v>1502</v>
      </c>
      <c r="B45" s="83" t="s">
        <v>1441</v>
      </c>
      <c r="H45" s="64"/>
      <c r="L45" s="64"/>
      <c r="M45" s="64"/>
    </row>
    <row r="46" spans="1:13" x14ac:dyDescent="0.25">
      <c r="A46" s="66" t="s">
        <v>1503</v>
      </c>
      <c r="B46" s="83" t="s">
        <v>1442</v>
      </c>
      <c r="H46" s="64"/>
      <c r="L46" s="64"/>
      <c r="M46" s="64"/>
    </row>
    <row r="47" spans="1:13" x14ac:dyDescent="0.25">
      <c r="A47" s="66" t="s">
        <v>1504</v>
      </c>
      <c r="B47" s="83" t="s">
        <v>1443</v>
      </c>
      <c r="H47" s="64"/>
      <c r="L47" s="64"/>
      <c r="M47" s="64"/>
    </row>
    <row r="48" spans="1:13" x14ac:dyDescent="0.25">
      <c r="A48" s="66" t="s">
        <v>1505</v>
      </c>
      <c r="B48" s="83" t="s">
        <v>1444</v>
      </c>
      <c r="H48" s="64"/>
      <c r="L48" s="64"/>
      <c r="M48" s="64"/>
    </row>
    <row r="49" spans="1:13" x14ac:dyDescent="0.25">
      <c r="A49" s="66" t="s">
        <v>1506</v>
      </c>
      <c r="B49" s="83" t="s">
        <v>1445</v>
      </c>
      <c r="H49" s="64"/>
      <c r="L49" s="64"/>
      <c r="M49" s="64"/>
    </row>
    <row r="50" spans="1:13" x14ac:dyDescent="0.25">
      <c r="A50" s="66" t="s">
        <v>1507</v>
      </c>
      <c r="B50" s="83" t="s">
        <v>1446</v>
      </c>
      <c r="H50" s="64"/>
      <c r="L50" s="64"/>
      <c r="M50" s="64"/>
    </row>
    <row r="51" spans="1:13" x14ac:dyDescent="0.25">
      <c r="A51" s="66" t="s">
        <v>1508</v>
      </c>
      <c r="B51" s="83" t="s">
        <v>1447</v>
      </c>
      <c r="H51" s="64"/>
      <c r="L51" s="64"/>
      <c r="M51" s="64"/>
    </row>
    <row r="52" spans="1:13" x14ac:dyDescent="0.25">
      <c r="A52" s="66" t="s">
        <v>1509</v>
      </c>
      <c r="B52" s="83" t="s">
        <v>1448</v>
      </c>
      <c r="H52" s="64"/>
      <c r="L52" s="64"/>
      <c r="M52" s="64"/>
    </row>
    <row r="53" spans="1:13" x14ac:dyDescent="0.25">
      <c r="A53" s="66" t="s">
        <v>1510</v>
      </c>
      <c r="B53" s="83" t="s">
        <v>1449</v>
      </c>
      <c r="H53" s="64"/>
      <c r="L53" s="64"/>
      <c r="M53" s="64"/>
    </row>
    <row r="54" spans="1:13" x14ac:dyDescent="0.25">
      <c r="A54" s="66" t="s">
        <v>1511</v>
      </c>
      <c r="B54" s="83" t="s">
        <v>1450</v>
      </c>
      <c r="H54" s="64"/>
      <c r="L54" s="64"/>
      <c r="M54" s="64"/>
    </row>
    <row r="55" spans="1:13" x14ac:dyDescent="0.25">
      <c r="A55" s="66" t="s">
        <v>1512</v>
      </c>
      <c r="B55" s="83" t="s">
        <v>1451</v>
      </c>
      <c r="H55" s="64"/>
      <c r="L55" s="64"/>
      <c r="M55" s="64"/>
    </row>
    <row r="56" spans="1:13" x14ac:dyDescent="0.25">
      <c r="A56" s="66" t="s">
        <v>1513</v>
      </c>
      <c r="B56" s="83" t="s">
        <v>1452</v>
      </c>
      <c r="H56" s="64"/>
      <c r="L56" s="64"/>
      <c r="M56" s="64"/>
    </row>
    <row r="57" spans="1:13" x14ac:dyDescent="0.25">
      <c r="A57" s="66" t="s">
        <v>1514</v>
      </c>
      <c r="B57" s="83" t="s">
        <v>1453</v>
      </c>
      <c r="H57" s="64"/>
      <c r="L57" s="64"/>
      <c r="M57" s="64"/>
    </row>
    <row r="58" spans="1:13" x14ac:dyDescent="0.25">
      <c r="A58" s="66" t="s">
        <v>1515</v>
      </c>
      <c r="B58" s="83" t="s">
        <v>1454</v>
      </c>
      <c r="H58" s="64"/>
      <c r="L58" s="64"/>
      <c r="M58" s="64"/>
    </row>
    <row r="59" spans="1:13" x14ac:dyDescent="0.25">
      <c r="A59" s="66" t="s">
        <v>1516</v>
      </c>
      <c r="B59" s="83" t="s">
        <v>1455</v>
      </c>
      <c r="H59" s="64"/>
      <c r="L59" s="64"/>
      <c r="M59" s="64"/>
    </row>
    <row r="60" spans="1:13" outlineLevel="1" x14ac:dyDescent="0.25">
      <c r="A60" s="66" t="s">
        <v>1477</v>
      </c>
      <c r="B60" s="83"/>
      <c r="E60" s="83"/>
      <c r="F60" s="83"/>
      <c r="G60" s="83"/>
      <c r="H60" s="64"/>
      <c r="L60" s="64"/>
      <c r="M60" s="64"/>
    </row>
    <row r="61" spans="1:13" outlineLevel="1" x14ac:dyDescent="0.25">
      <c r="A61" s="66" t="s">
        <v>1478</v>
      </c>
      <c r="B61" s="83"/>
      <c r="E61" s="83"/>
      <c r="F61" s="83"/>
      <c r="G61" s="83"/>
      <c r="H61" s="64"/>
      <c r="L61" s="64"/>
      <c r="M61" s="64"/>
    </row>
    <row r="62" spans="1:13" outlineLevel="1" x14ac:dyDescent="0.25">
      <c r="A62" s="66" t="s">
        <v>1479</v>
      </c>
      <c r="B62" s="83"/>
      <c r="E62" s="83"/>
      <c r="F62" s="83"/>
      <c r="G62" s="83"/>
      <c r="H62" s="64"/>
      <c r="L62" s="64"/>
      <c r="M62" s="64"/>
    </row>
    <row r="63" spans="1:13" outlineLevel="1" x14ac:dyDescent="0.25">
      <c r="A63" s="66" t="s">
        <v>1480</v>
      </c>
      <c r="B63" s="83"/>
      <c r="E63" s="83"/>
      <c r="F63" s="83"/>
      <c r="G63" s="83"/>
      <c r="H63" s="64"/>
      <c r="L63" s="64"/>
      <c r="M63" s="64"/>
    </row>
    <row r="64" spans="1:13" outlineLevel="1" x14ac:dyDescent="0.25">
      <c r="A64" s="66" t="s">
        <v>1481</v>
      </c>
      <c r="B64" s="83"/>
      <c r="E64" s="83"/>
      <c r="F64" s="83"/>
      <c r="G64" s="83"/>
      <c r="H64" s="64"/>
      <c r="L64" s="64"/>
      <c r="M64" s="64"/>
    </row>
    <row r="65" spans="1:14" outlineLevel="1" x14ac:dyDescent="0.25">
      <c r="A65" s="66" t="s">
        <v>1482</v>
      </c>
      <c r="B65" s="83"/>
      <c r="E65" s="83"/>
      <c r="F65" s="83"/>
      <c r="G65" s="83"/>
      <c r="H65" s="64"/>
      <c r="L65" s="64"/>
      <c r="M65" s="64"/>
    </row>
    <row r="66" spans="1:14" outlineLevel="1" x14ac:dyDescent="0.25">
      <c r="A66" s="66" t="s">
        <v>1483</v>
      </c>
      <c r="B66" s="83"/>
      <c r="E66" s="83"/>
      <c r="F66" s="83"/>
      <c r="G66" s="83"/>
      <c r="H66" s="64"/>
      <c r="L66" s="64"/>
      <c r="M66" s="64"/>
    </row>
    <row r="67" spans="1:14" outlineLevel="1" x14ac:dyDescent="0.25">
      <c r="A67" s="66" t="s">
        <v>1484</v>
      </c>
      <c r="B67" s="83"/>
      <c r="E67" s="83"/>
      <c r="F67" s="83"/>
      <c r="G67" s="83"/>
      <c r="H67" s="64"/>
      <c r="L67" s="64"/>
      <c r="M67" s="64"/>
    </row>
    <row r="68" spans="1:14" outlineLevel="1" x14ac:dyDescent="0.25">
      <c r="A68" s="66" t="s">
        <v>1485</v>
      </c>
      <c r="B68" s="83"/>
      <c r="E68" s="83"/>
      <c r="F68" s="83"/>
      <c r="G68" s="83"/>
      <c r="H68" s="64"/>
      <c r="L68" s="64"/>
      <c r="M68" s="64"/>
    </row>
    <row r="69" spans="1:14" outlineLevel="1" x14ac:dyDescent="0.25">
      <c r="A69" s="66" t="s">
        <v>1486</v>
      </c>
      <c r="B69" s="83"/>
      <c r="E69" s="83"/>
      <c r="F69" s="83"/>
      <c r="G69" s="83"/>
      <c r="H69" s="64"/>
      <c r="L69" s="64"/>
      <c r="M69" s="64"/>
    </row>
    <row r="70" spans="1:14" outlineLevel="1" x14ac:dyDescent="0.25">
      <c r="A70" s="66" t="s">
        <v>1487</v>
      </c>
      <c r="B70" s="83"/>
      <c r="E70" s="83"/>
      <c r="F70" s="83"/>
      <c r="G70" s="83"/>
      <c r="H70" s="64"/>
      <c r="L70" s="64"/>
      <c r="M70" s="64"/>
    </row>
    <row r="71" spans="1:14" outlineLevel="1" x14ac:dyDescent="0.25">
      <c r="A71" s="66" t="s">
        <v>1488</v>
      </c>
      <c r="B71" s="83"/>
      <c r="E71" s="83"/>
      <c r="F71" s="83"/>
      <c r="G71" s="83"/>
      <c r="H71" s="64"/>
      <c r="L71" s="64"/>
      <c r="M71" s="64"/>
    </row>
    <row r="72" spans="1:14" outlineLevel="1" x14ac:dyDescent="0.25">
      <c r="A72" s="66" t="s">
        <v>1489</v>
      </c>
      <c r="B72" s="83"/>
      <c r="E72" s="83"/>
      <c r="F72" s="83"/>
      <c r="G72" s="83"/>
      <c r="H72" s="64"/>
      <c r="L72" s="64"/>
      <c r="M72" s="64"/>
    </row>
    <row r="73" spans="1:14" ht="18.75" x14ac:dyDescent="0.25">
      <c r="A73" s="78"/>
      <c r="B73" s="77" t="s">
        <v>1491</v>
      </c>
      <c r="C73" s="78"/>
      <c r="D73" s="78"/>
      <c r="E73" s="78"/>
      <c r="F73" s="78"/>
      <c r="G73" s="78"/>
      <c r="H73" s="64"/>
    </row>
    <row r="74" spans="1:14" ht="15" customHeight="1" x14ac:dyDescent="0.25">
      <c r="A74" s="85"/>
      <c r="B74" s="86" t="s">
        <v>966</v>
      </c>
      <c r="C74" s="85" t="s">
        <v>1553</v>
      </c>
      <c r="D74" s="85"/>
      <c r="E74" s="88"/>
      <c r="F74" s="88"/>
      <c r="G74" s="88"/>
      <c r="H74" s="96"/>
      <c r="I74" s="96"/>
      <c r="J74" s="96"/>
      <c r="K74" s="96"/>
      <c r="L74" s="96"/>
      <c r="M74" s="96"/>
      <c r="N74" s="96"/>
    </row>
    <row r="75" spans="1:14" x14ac:dyDescent="0.25">
      <c r="A75" s="66" t="s">
        <v>1517</v>
      </c>
      <c r="B75" s="66" t="s">
        <v>1536</v>
      </c>
      <c r="C75" s="81">
        <v>116.9</v>
      </c>
      <c r="H75" s="64"/>
    </row>
    <row r="76" spans="1:14" x14ac:dyDescent="0.25">
      <c r="A76" s="66" t="s">
        <v>1518</v>
      </c>
      <c r="B76" s="66" t="s">
        <v>1551</v>
      </c>
      <c r="C76" s="66">
        <v>72</v>
      </c>
      <c r="H76" s="64"/>
    </row>
    <row r="77" spans="1:14" outlineLevel="1" x14ac:dyDescent="0.25">
      <c r="A77" s="66" t="s">
        <v>1519</v>
      </c>
      <c r="H77" s="64"/>
    </row>
    <row r="78" spans="1:14" outlineLevel="1" x14ac:dyDescent="0.25">
      <c r="A78" s="66" t="s">
        <v>1520</v>
      </c>
      <c r="H78" s="64"/>
    </row>
    <row r="79" spans="1:14" outlineLevel="1" x14ac:dyDescent="0.25">
      <c r="A79" s="66" t="s">
        <v>1521</v>
      </c>
      <c r="H79" s="64"/>
    </row>
    <row r="80" spans="1:14" outlineLevel="1" x14ac:dyDescent="0.25">
      <c r="A80" s="66" t="s">
        <v>1522</v>
      </c>
      <c r="H80" s="64"/>
    </row>
    <row r="81" spans="1:8" x14ac:dyDescent="0.25">
      <c r="A81" s="85"/>
      <c r="B81" s="86" t="s">
        <v>1523</v>
      </c>
      <c r="C81" s="85" t="s">
        <v>563</v>
      </c>
      <c r="D81" s="85" t="s">
        <v>564</v>
      </c>
      <c r="E81" s="88" t="s">
        <v>978</v>
      </c>
      <c r="F81" s="88" t="s">
        <v>1163</v>
      </c>
      <c r="G81" s="88" t="s">
        <v>1544</v>
      </c>
      <c r="H81" s="64"/>
    </row>
    <row r="82" spans="1:8" x14ac:dyDescent="0.25">
      <c r="A82" s="66" t="s">
        <v>1524</v>
      </c>
      <c r="B82" s="66" t="s">
        <v>1612</v>
      </c>
      <c r="C82" s="137">
        <v>0</v>
      </c>
      <c r="D82" s="137" t="s">
        <v>2384</v>
      </c>
      <c r="E82" s="342" t="s">
        <v>2385</v>
      </c>
      <c r="F82" s="137" t="s">
        <v>2384</v>
      </c>
      <c r="G82" s="342" t="s">
        <v>1393</v>
      </c>
      <c r="H82" s="64"/>
    </row>
    <row r="83" spans="1:8" x14ac:dyDescent="0.25">
      <c r="A83" s="66" t="s">
        <v>1525</v>
      </c>
      <c r="B83" s="66" t="s">
        <v>1541</v>
      </c>
      <c r="C83" s="66" t="s">
        <v>2384</v>
      </c>
      <c r="D83" s="66" t="s">
        <v>2384</v>
      </c>
      <c r="E83" s="66" t="s">
        <v>2386</v>
      </c>
      <c r="F83" s="66" t="s">
        <v>2384</v>
      </c>
      <c r="G83" s="66" t="s">
        <v>1393</v>
      </c>
      <c r="H83" s="64"/>
    </row>
    <row r="84" spans="1:8" x14ac:dyDescent="0.25">
      <c r="A84" s="66" t="s">
        <v>1526</v>
      </c>
      <c r="B84" s="66" t="s">
        <v>1539</v>
      </c>
      <c r="C84" s="66" t="s">
        <v>2384</v>
      </c>
      <c r="D84" s="66" t="s">
        <v>2384</v>
      </c>
      <c r="E84" s="66" t="s">
        <v>2384</v>
      </c>
      <c r="F84" s="66" t="s">
        <v>2384</v>
      </c>
      <c r="G84" s="66" t="s">
        <v>1393</v>
      </c>
      <c r="H84" s="64"/>
    </row>
    <row r="85" spans="1:8" x14ac:dyDescent="0.25">
      <c r="A85" s="66" t="s">
        <v>1527</v>
      </c>
      <c r="B85" s="66" t="s">
        <v>1540</v>
      </c>
      <c r="C85" s="66" t="s">
        <v>2384</v>
      </c>
      <c r="D85" s="66" t="s">
        <v>2384</v>
      </c>
      <c r="E85" s="66" t="s">
        <v>2384</v>
      </c>
      <c r="F85" s="66" t="s">
        <v>2384</v>
      </c>
      <c r="G85" s="66" t="s">
        <v>1393</v>
      </c>
      <c r="H85" s="64"/>
    </row>
    <row r="86" spans="1:8" x14ac:dyDescent="0.25">
      <c r="A86" s="66" t="s">
        <v>1543</v>
      </c>
      <c r="B86" s="66" t="s">
        <v>1542</v>
      </c>
      <c r="C86" s="66" t="s">
        <v>2384</v>
      </c>
      <c r="D86" s="66" t="s">
        <v>2384</v>
      </c>
      <c r="E86" s="66" t="s">
        <v>2384</v>
      </c>
      <c r="F86" s="66" t="s">
        <v>2384</v>
      </c>
      <c r="G86" s="66" t="s">
        <v>1393</v>
      </c>
      <c r="H86" s="64"/>
    </row>
    <row r="87" spans="1:8" outlineLevel="1" x14ac:dyDescent="0.25">
      <c r="A87" s="66" t="s">
        <v>1528</v>
      </c>
      <c r="H87" s="64"/>
    </row>
    <row r="88" spans="1:8" outlineLevel="1" x14ac:dyDescent="0.25">
      <c r="A88" s="66" t="s">
        <v>1529</v>
      </c>
      <c r="H88" s="64"/>
    </row>
    <row r="89" spans="1:8" outlineLevel="1" x14ac:dyDescent="0.25">
      <c r="A89" s="66" t="s">
        <v>1530</v>
      </c>
      <c r="H89" s="64"/>
    </row>
    <row r="90" spans="1:8" outlineLevel="1" x14ac:dyDescent="0.25">
      <c r="A90" s="66" t="s">
        <v>1531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280" customWidth="1"/>
    <col min="2" max="2" width="48.42578125" style="280" customWidth="1"/>
    <col min="3" max="3" width="38.42578125" style="280" customWidth="1"/>
    <col min="4" max="4" width="56.5703125" style="280" customWidth="1"/>
    <col min="5" max="5" width="255.7109375" style="280" customWidth="1"/>
    <col min="6" max="1025" width="11.42578125" style="280" customWidth="1"/>
    <col min="1026" max="16384" width="9.140625" style="280"/>
  </cols>
  <sheetData>
    <row r="1" spans="1:5" s="287" customFormat="1" ht="21" customHeight="1" x14ac:dyDescent="0.35">
      <c r="A1" s="286" t="s">
        <v>1717</v>
      </c>
      <c r="B1" s="286" t="s">
        <v>1718</v>
      </c>
      <c r="C1" s="286" t="s">
        <v>1719</v>
      </c>
      <c r="D1" s="286" t="s">
        <v>1720</v>
      </c>
      <c r="E1" s="286" t="s">
        <v>1721</v>
      </c>
    </row>
    <row r="2" spans="1:5" ht="105" customHeight="1" x14ac:dyDescent="0.25">
      <c r="A2" s="288" t="s">
        <v>1722</v>
      </c>
      <c r="B2" s="288" t="s">
        <v>1723</v>
      </c>
      <c r="C2" s="289"/>
      <c r="D2" s="288"/>
      <c r="E2" s="290" t="s">
        <v>1724</v>
      </c>
    </row>
    <row r="3" spans="1:5" ht="60" customHeight="1" x14ac:dyDescent="0.25">
      <c r="A3" s="288" t="s">
        <v>1725</v>
      </c>
      <c r="B3" s="288" t="s">
        <v>1726</v>
      </c>
      <c r="C3" s="288" t="s">
        <v>1727</v>
      </c>
      <c r="D3" s="288" t="s">
        <v>1728</v>
      </c>
      <c r="E3" s="290" t="s">
        <v>1729</v>
      </c>
    </row>
    <row r="4" spans="1:5" ht="15" customHeight="1" x14ac:dyDescent="0.25">
      <c r="A4" s="288" t="s">
        <v>1730</v>
      </c>
      <c r="B4" s="288" t="s">
        <v>1731</v>
      </c>
      <c r="C4" s="289"/>
      <c r="D4" s="288"/>
      <c r="E4" s="280" t="s">
        <v>1732</v>
      </c>
    </row>
    <row r="5" spans="1:5" ht="15" customHeight="1" x14ac:dyDescent="0.25">
      <c r="A5" s="288" t="s">
        <v>1733</v>
      </c>
      <c r="B5" s="289"/>
      <c r="C5" s="289"/>
      <c r="D5" s="288"/>
      <c r="E5" s="280" t="s">
        <v>1732</v>
      </c>
    </row>
    <row r="6" spans="1:5" ht="15" customHeight="1" x14ac:dyDescent="0.25">
      <c r="A6" s="288" t="s">
        <v>1734</v>
      </c>
      <c r="B6" s="289"/>
      <c r="C6" s="289"/>
      <c r="D6" s="288"/>
      <c r="E6" s="280" t="s">
        <v>1732</v>
      </c>
    </row>
    <row r="7" spans="1:5" ht="120" customHeight="1" x14ac:dyDescent="0.25">
      <c r="A7" s="288" t="s">
        <v>1735</v>
      </c>
      <c r="B7" s="290" t="s">
        <v>1736</v>
      </c>
      <c r="C7" s="289"/>
      <c r="D7" s="288"/>
      <c r="E7" s="290" t="s">
        <v>1737</v>
      </c>
    </row>
    <row r="8" spans="1:5" ht="90" customHeight="1" x14ac:dyDescent="0.25">
      <c r="A8" s="288" t="s">
        <v>1738</v>
      </c>
      <c r="B8" s="289"/>
      <c r="C8" s="290" t="s">
        <v>1739</v>
      </c>
      <c r="D8" s="288" t="s">
        <v>1740</v>
      </c>
      <c r="E8" s="291" t="s">
        <v>1741</v>
      </c>
    </row>
    <row r="9" spans="1:5" ht="15" customHeight="1" x14ac:dyDescent="0.25">
      <c r="A9" s="288" t="s">
        <v>1742</v>
      </c>
      <c r="B9" s="289"/>
      <c r="C9" s="288" t="s">
        <v>1743</v>
      </c>
      <c r="D9" s="288"/>
      <c r="E9" s="292" t="s">
        <v>1744</v>
      </c>
    </row>
    <row r="10" spans="1:5" ht="30" customHeight="1" x14ac:dyDescent="0.25">
      <c r="A10" s="288" t="s">
        <v>1745</v>
      </c>
      <c r="B10" s="290" t="s">
        <v>1746</v>
      </c>
      <c r="C10" s="289"/>
      <c r="D10" s="288"/>
      <c r="E10" s="291" t="s">
        <v>1747</v>
      </c>
    </row>
    <row r="11" spans="1:5" ht="15" customHeight="1" x14ac:dyDescent="0.25">
      <c r="A11" s="288" t="s">
        <v>1748</v>
      </c>
      <c r="B11" s="289"/>
      <c r="C11" s="288" t="s">
        <v>1749</v>
      </c>
      <c r="D11" s="288" t="s">
        <v>1750</v>
      </c>
      <c r="E11" s="291" t="s">
        <v>1751</v>
      </c>
    </row>
    <row r="12" spans="1:5" ht="30" customHeight="1" x14ac:dyDescent="0.25">
      <c r="A12" s="293" t="s">
        <v>1752</v>
      </c>
      <c r="B12" s="293" t="s">
        <v>1753</v>
      </c>
      <c r="C12" s="293" t="s">
        <v>1754</v>
      </c>
      <c r="D12" s="293" t="s">
        <v>1755</v>
      </c>
      <c r="E12" s="293" t="s">
        <v>1756</v>
      </c>
    </row>
    <row r="13" spans="1:5" ht="30" customHeight="1" x14ac:dyDescent="0.25">
      <c r="A13" s="288" t="s">
        <v>1757</v>
      </c>
      <c r="B13" s="293" t="s">
        <v>1758</v>
      </c>
      <c r="C13" s="289"/>
      <c r="D13" s="288"/>
      <c r="E13" s="290" t="s">
        <v>1759</v>
      </c>
    </row>
    <row r="14" spans="1:5" ht="60" customHeight="1" x14ac:dyDescent="0.25">
      <c r="A14" s="288" t="s">
        <v>1760</v>
      </c>
      <c r="B14" s="293" t="s">
        <v>1761</v>
      </c>
      <c r="C14" s="289"/>
      <c r="D14" s="288"/>
      <c r="E14" s="290" t="s">
        <v>1762</v>
      </c>
    </row>
    <row r="15" spans="1:5" ht="30" customHeight="1" x14ac:dyDescent="0.25">
      <c r="A15" s="292" t="s">
        <v>1763</v>
      </c>
      <c r="B15" s="293" t="s">
        <v>1764</v>
      </c>
      <c r="C15" s="294"/>
      <c r="D15" s="292"/>
      <c r="E15" s="295" t="s">
        <v>1765</v>
      </c>
    </row>
    <row r="16" spans="1:5" ht="60" customHeight="1" x14ac:dyDescent="0.25">
      <c r="A16" s="288" t="s">
        <v>1766</v>
      </c>
      <c r="B16" s="293" t="s">
        <v>1767</v>
      </c>
      <c r="C16" s="289"/>
      <c r="D16" s="288"/>
      <c r="E16" s="290" t="s">
        <v>1768</v>
      </c>
    </row>
    <row r="17" spans="1:5" ht="45" customHeight="1" x14ac:dyDescent="0.25">
      <c r="A17" s="288" t="s">
        <v>1769</v>
      </c>
      <c r="B17" s="293" t="s">
        <v>1770</v>
      </c>
      <c r="C17" s="289"/>
      <c r="D17" s="288"/>
      <c r="E17" s="290" t="s">
        <v>1771</v>
      </c>
    </row>
    <row r="18" spans="1:5" ht="30" customHeight="1" x14ac:dyDescent="0.25">
      <c r="A18" s="288" t="s">
        <v>1772</v>
      </c>
      <c r="B18" s="293" t="s">
        <v>1773</v>
      </c>
      <c r="C18" s="289"/>
      <c r="D18" s="288"/>
      <c r="E18" s="295" t="s">
        <v>1774</v>
      </c>
    </row>
    <row r="19" spans="1:5" ht="45" customHeight="1" x14ac:dyDescent="0.25">
      <c r="A19" s="288" t="s">
        <v>1775</v>
      </c>
      <c r="B19" s="293" t="s">
        <v>1776</v>
      </c>
      <c r="C19" s="289"/>
      <c r="D19" s="288"/>
      <c r="E19" s="290" t="s">
        <v>1777</v>
      </c>
    </row>
    <row r="20" spans="1:5" ht="30" customHeight="1" x14ac:dyDescent="0.25">
      <c r="A20" s="288" t="s">
        <v>1778</v>
      </c>
      <c r="B20" s="293" t="s">
        <v>1779</v>
      </c>
      <c r="C20" s="289"/>
      <c r="D20" s="288"/>
      <c r="E20" s="295" t="s">
        <v>1780</v>
      </c>
    </row>
    <row r="21" spans="1:5" ht="75" customHeight="1" x14ac:dyDescent="0.25">
      <c r="A21" s="288" t="s">
        <v>1781</v>
      </c>
      <c r="B21" s="289"/>
      <c r="C21" s="290" t="s">
        <v>1782</v>
      </c>
      <c r="D21" s="288" t="s">
        <v>1783</v>
      </c>
      <c r="E21" s="291" t="s">
        <v>1784</v>
      </c>
    </row>
    <row r="22" spans="1:5" ht="15" customHeight="1" x14ac:dyDescent="0.25">
      <c r="A22" s="288" t="s">
        <v>1785</v>
      </c>
      <c r="B22" s="289"/>
      <c r="C22" s="288" t="s">
        <v>1786</v>
      </c>
      <c r="D22" s="288"/>
      <c r="E22" s="291" t="s">
        <v>1787</v>
      </c>
    </row>
    <row r="23" spans="1:5" ht="15" customHeight="1" x14ac:dyDescent="0.25">
      <c r="A23" s="288" t="s">
        <v>1788</v>
      </c>
      <c r="B23" s="289"/>
      <c r="C23" s="288" t="s">
        <v>1789</v>
      </c>
      <c r="D23" s="288" t="s">
        <v>1790</v>
      </c>
      <c r="E23" s="291" t="s">
        <v>1791</v>
      </c>
    </row>
    <row r="24" spans="1:5" ht="30" customHeight="1" x14ac:dyDescent="0.25">
      <c r="A24" s="288" t="s">
        <v>1792</v>
      </c>
      <c r="B24" s="289"/>
      <c r="C24" s="290" t="s">
        <v>1782</v>
      </c>
      <c r="D24" s="288" t="s">
        <v>1783</v>
      </c>
      <c r="E24" s="291" t="s">
        <v>1793</v>
      </c>
    </row>
    <row r="25" spans="1:5" ht="120" customHeight="1" x14ac:dyDescent="0.25">
      <c r="A25" s="288" t="s">
        <v>1794</v>
      </c>
      <c r="B25" s="288" t="s">
        <v>1795</v>
      </c>
      <c r="C25" s="289"/>
      <c r="D25" s="288" t="s">
        <v>1796</v>
      </c>
      <c r="E25" s="291" t="s">
        <v>1797</v>
      </c>
    </row>
    <row r="26" spans="1:5" ht="15" customHeight="1" x14ac:dyDescent="0.25">
      <c r="A26" s="296" t="s">
        <v>1798</v>
      </c>
      <c r="B26" s="297"/>
      <c r="C26" s="296" t="s">
        <v>1799</v>
      </c>
      <c r="D26" s="296"/>
      <c r="E26" s="298" t="s">
        <v>1800</v>
      </c>
    </row>
    <row r="27" spans="1:5" ht="75" customHeight="1" x14ac:dyDescent="0.25">
      <c r="A27" s="290" t="s">
        <v>1801</v>
      </c>
      <c r="B27" s="290" t="s">
        <v>1802</v>
      </c>
      <c r="C27" s="299"/>
      <c r="D27" s="290" t="s">
        <v>1803</v>
      </c>
      <c r="E27" s="291" t="s">
        <v>1804</v>
      </c>
    </row>
    <row r="28" spans="1:5" ht="15" customHeight="1" x14ac:dyDescent="0.25">
      <c r="A28" s="290" t="s">
        <v>1390</v>
      </c>
      <c r="B28" s="299"/>
      <c r="C28" s="299"/>
      <c r="D28" s="290"/>
      <c r="E28" s="291" t="s">
        <v>1805</v>
      </c>
    </row>
    <row r="29" spans="1:5" ht="15" customHeight="1" x14ac:dyDescent="0.25">
      <c r="A29" s="290" t="s">
        <v>1393</v>
      </c>
      <c r="B29" s="299"/>
      <c r="C29" s="299"/>
      <c r="D29" s="290"/>
      <c r="E29" s="291" t="s">
        <v>1806</v>
      </c>
    </row>
    <row r="30" spans="1:5" ht="15" customHeight="1" x14ac:dyDescent="0.25">
      <c r="A30" s="290" t="s">
        <v>1396</v>
      </c>
      <c r="B30" s="299"/>
      <c r="C30" s="299"/>
      <c r="D30" s="290"/>
      <c r="E30" s="291" t="s">
        <v>1807</v>
      </c>
    </row>
    <row r="31" spans="1:5" ht="75" customHeight="1" x14ac:dyDescent="0.25">
      <c r="A31" s="288" t="s">
        <v>1808</v>
      </c>
      <c r="B31" s="288"/>
      <c r="C31" s="288"/>
      <c r="D31" s="288"/>
      <c r="E31" s="290" t="s">
        <v>1809</v>
      </c>
    </row>
    <row r="32" spans="1:5" ht="60" customHeight="1" x14ac:dyDescent="0.25">
      <c r="A32" s="288" t="s">
        <v>1810</v>
      </c>
      <c r="B32" s="289"/>
      <c r="C32" s="288" t="s">
        <v>1811</v>
      </c>
      <c r="D32" s="288" t="s">
        <v>1812</v>
      </c>
      <c r="E32" s="291" t="s">
        <v>1813</v>
      </c>
    </row>
    <row r="33" spans="1:5" ht="30" customHeight="1" x14ac:dyDescent="0.25">
      <c r="A33" s="288" t="s">
        <v>1814</v>
      </c>
      <c r="B33" s="290" t="s">
        <v>1815</v>
      </c>
      <c r="C33" s="289"/>
      <c r="D33" s="288" t="s">
        <v>1816</v>
      </c>
      <c r="E33" s="291" t="s">
        <v>1817</v>
      </c>
    </row>
    <row r="34" spans="1:5" ht="75" customHeight="1" x14ac:dyDescent="0.25">
      <c r="A34" s="288" t="s">
        <v>1818</v>
      </c>
      <c r="B34" s="288" t="s">
        <v>1819</v>
      </c>
      <c r="C34" s="289"/>
      <c r="D34" s="288" t="s">
        <v>1820</v>
      </c>
      <c r="E34" s="291" t="s">
        <v>1821</v>
      </c>
    </row>
    <row r="35" spans="1:5" ht="15" customHeight="1" x14ac:dyDescent="0.25">
      <c r="A35" s="288" t="s">
        <v>1822</v>
      </c>
      <c r="B35" s="289"/>
      <c r="C35" s="288" t="s">
        <v>1823</v>
      </c>
      <c r="D35" s="288"/>
      <c r="E35" s="292" t="s">
        <v>1824</v>
      </c>
    </row>
    <row r="36" spans="1:5" ht="15" customHeight="1" x14ac:dyDescent="0.25">
      <c r="A36" s="288" t="s">
        <v>1825</v>
      </c>
      <c r="B36" s="288"/>
      <c r="C36" s="288"/>
      <c r="D36" s="288"/>
      <c r="E36" s="280" t="s">
        <v>1826</v>
      </c>
    </row>
    <row r="37" spans="1:5" ht="45" customHeight="1" x14ac:dyDescent="0.25">
      <c r="A37" s="288" t="s">
        <v>1827</v>
      </c>
      <c r="B37" s="288" t="s">
        <v>1828</v>
      </c>
      <c r="C37" s="289"/>
      <c r="D37" s="288"/>
      <c r="E37" s="291" t="s">
        <v>1829</v>
      </c>
    </row>
    <row r="38" spans="1:5" ht="30" customHeight="1" x14ac:dyDescent="0.25">
      <c r="A38" s="288" t="s">
        <v>1830</v>
      </c>
      <c r="B38" s="290" t="s">
        <v>1815</v>
      </c>
      <c r="C38" s="289"/>
      <c r="D38" s="290" t="s">
        <v>1831</v>
      </c>
      <c r="E38" s="290" t="s">
        <v>1832</v>
      </c>
    </row>
    <row r="39" spans="1:5" ht="15" customHeight="1" x14ac:dyDescent="0.25">
      <c r="A39" s="288" t="s">
        <v>1833</v>
      </c>
      <c r="B39" s="288" t="s">
        <v>1834</v>
      </c>
      <c r="C39" s="288" t="s">
        <v>1835</v>
      </c>
      <c r="D39" s="288" t="s">
        <v>1836</v>
      </c>
      <c r="E39" s="291" t="s">
        <v>1837</v>
      </c>
    </row>
    <row r="40" spans="1:5" ht="15" customHeight="1" x14ac:dyDescent="0.25">
      <c r="A40" s="300" t="s">
        <v>1838</v>
      </c>
      <c r="B40" s="301"/>
      <c r="C40" s="300" t="s">
        <v>1839</v>
      </c>
      <c r="D40" s="300"/>
      <c r="E40" s="293" t="s">
        <v>1840</v>
      </c>
    </row>
    <row r="41" spans="1:5" ht="30" customHeight="1" x14ac:dyDescent="0.25">
      <c r="A41" s="300" t="s">
        <v>1841</v>
      </c>
      <c r="B41" s="301"/>
      <c r="C41" s="293" t="s">
        <v>1842</v>
      </c>
      <c r="D41" s="300"/>
      <c r="E41" s="293" t="s">
        <v>1843</v>
      </c>
    </row>
    <row r="42" spans="1:5" ht="60" customHeight="1" x14ac:dyDescent="0.25">
      <c r="A42" s="288" t="s">
        <v>1844</v>
      </c>
      <c r="B42" s="288" t="s">
        <v>1845</v>
      </c>
      <c r="C42" s="290" t="s">
        <v>1846</v>
      </c>
      <c r="D42" s="288" t="s">
        <v>1847</v>
      </c>
      <c r="E42" s="291" t="s">
        <v>1848</v>
      </c>
    </row>
    <row r="43" spans="1:5" ht="15" customHeight="1" x14ac:dyDescent="0.25">
      <c r="A43" s="290" t="s">
        <v>1849</v>
      </c>
      <c r="B43" s="299"/>
      <c r="C43" s="290" t="s">
        <v>1850</v>
      </c>
      <c r="D43" s="290"/>
      <c r="E43" s="291" t="s">
        <v>1851</v>
      </c>
    </row>
    <row r="44" spans="1:5" ht="45" customHeight="1" x14ac:dyDescent="0.25">
      <c r="A44" s="288" t="s">
        <v>1852</v>
      </c>
      <c r="B44" s="290" t="s">
        <v>1853</v>
      </c>
      <c r="C44" s="290" t="s">
        <v>1854</v>
      </c>
      <c r="D44" s="302" t="s">
        <v>1855</v>
      </c>
      <c r="E44" s="291" t="s">
        <v>1856</v>
      </c>
    </row>
    <row r="45" spans="1:5" ht="30" customHeight="1" x14ac:dyDescent="0.25">
      <c r="A45" s="288" t="s">
        <v>1679</v>
      </c>
      <c r="B45" s="289"/>
      <c r="C45" s="288" t="s">
        <v>1857</v>
      </c>
      <c r="D45" s="302" t="s">
        <v>1858</v>
      </c>
      <c r="E45" s="291" t="s">
        <v>1859</v>
      </c>
    </row>
    <row r="46" spans="1:5" ht="30" customHeight="1" x14ac:dyDescent="0.25">
      <c r="A46" s="288" t="s">
        <v>1678</v>
      </c>
      <c r="B46" s="289"/>
      <c r="C46" s="288" t="s">
        <v>1860</v>
      </c>
      <c r="D46" s="302" t="s">
        <v>1861</v>
      </c>
      <c r="E46" s="291" t="s">
        <v>1862</v>
      </c>
    </row>
    <row r="47" spans="1:5" ht="45" customHeight="1" x14ac:dyDescent="0.25">
      <c r="A47" s="288" t="s">
        <v>1863</v>
      </c>
      <c r="B47" s="288" t="s">
        <v>1864</v>
      </c>
      <c r="C47" s="289"/>
      <c r="D47" s="288" t="s">
        <v>1865</v>
      </c>
      <c r="E47" s="291" t="s">
        <v>1866</v>
      </c>
    </row>
    <row r="48" spans="1:5" ht="60" customHeight="1" x14ac:dyDescent="0.25">
      <c r="A48" s="288" t="s">
        <v>1867</v>
      </c>
      <c r="B48" s="290" t="s">
        <v>1868</v>
      </c>
      <c r="C48" s="289"/>
      <c r="D48" s="290" t="s">
        <v>1869</v>
      </c>
      <c r="E48" s="291" t="s">
        <v>1870</v>
      </c>
    </row>
    <row r="49" spans="1:5" ht="15" customHeight="1" x14ac:dyDescent="0.25">
      <c r="A49" s="288" t="s">
        <v>1871</v>
      </c>
      <c r="B49" s="289"/>
      <c r="C49" s="288" t="s">
        <v>1872</v>
      </c>
      <c r="D49" s="288" t="s">
        <v>1873</v>
      </c>
      <c r="E49" s="292" t="s">
        <v>1874</v>
      </c>
    </row>
    <row r="50" spans="1:5" ht="15" customHeight="1" x14ac:dyDescent="0.25">
      <c r="A50" s="288" t="s">
        <v>1875</v>
      </c>
      <c r="B50" s="289"/>
      <c r="C50" s="288" t="s">
        <v>1876</v>
      </c>
      <c r="D50" s="288" t="s">
        <v>1877</v>
      </c>
      <c r="E50" s="292" t="s">
        <v>1878</v>
      </c>
    </row>
    <row r="51" spans="1:5" ht="15" customHeight="1" x14ac:dyDescent="0.25">
      <c r="A51" s="288" t="s">
        <v>1664</v>
      </c>
      <c r="B51" s="289"/>
      <c r="C51" s="288" t="s">
        <v>1727</v>
      </c>
      <c r="D51" s="288" t="s">
        <v>1879</v>
      </c>
      <c r="E51" s="292" t="s">
        <v>1880</v>
      </c>
    </row>
    <row r="52" spans="1:5" ht="30" customHeight="1" x14ac:dyDescent="0.25">
      <c r="A52" s="288" t="s">
        <v>1665</v>
      </c>
      <c r="B52" s="289"/>
      <c r="C52" s="290" t="s">
        <v>1881</v>
      </c>
      <c r="D52" s="288" t="s">
        <v>1882</v>
      </c>
      <c r="E52" s="292" t="s">
        <v>1883</v>
      </c>
    </row>
    <row r="53" spans="1:5" ht="30" customHeight="1" x14ac:dyDescent="0.25">
      <c r="A53" s="288" t="s">
        <v>1884</v>
      </c>
      <c r="B53" s="289"/>
      <c r="C53" s="288" t="s">
        <v>1885</v>
      </c>
      <c r="D53" s="302" t="s">
        <v>1886</v>
      </c>
      <c r="E53" s="291" t="s">
        <v>1887</v>
      </c>
    </row>
    <row r="54" spans="1:5" ht="15" customHeight="1" x14ac:dyDescent="0.25">
      <c r="A54" s="288" t="s">
        <v>1888</v>
      </c>
      <c r="B54" s="288" t="s">
        <v>1889</v>
      </c>
      <c r="C54" s="288" t="s">
        <v>1890</v>
      </c>
      <c r="D54" s="288" t="s">
        <v>1891</v>
      </c>
      <c r="E54" s="292" t="s">
        <v>1892</v>
      </c>
    </row>
    <row r="55" spans="1:5" ht="45" customHeight="1" x14ac:dyDescent="0.25">
      <c r="A55" s="288" t="s">
        <v>1653</v>
      </c>
      <c r="B55" s="289"/>
      <c r="C55" s="288" t="s">
        <v>1893</v>
      </c>
      <c r="D55" s="290" t="s">
        <v>1894</v>
      </c>
      <c r="E55" s="288" t="s">
        <v>1895</v>
      </c>
    </row>
    <row r="56" spans="1:5" ht="45" customHeight="1" x14ac:dyDescent="0.25">
      <c r="A56" s="288" t="s">
        <v>1652</v>
      </c>
      <c r="B56" s="289"/>
      <c r="C56" s="288" t="s">
        <v>1896</v>
      </c>
      <c r="D56" s="290" t="s">
        <v>1897</v>
      </c>
      <c r="E56" s="288" t="s">
        <v>1898</v>
      </c>
    </row>
    <row r="57" spans="1:5" ht="15" customHeight="1" x14ac:dyDescent="0.25">
      <c r="A57" s="288" t="s">
        <v>1656</v>
      </c>
      <c r="B57" s="289"/>
      <c r="C57" s="288" t="s">
        <v>1899</v>
      </c>
      <c r="D57" s="288"/>
      <c r="E57" s="292" t="s">
        <v>1900</v>
      </c>
    </row>
    <row r="58" spans="1:5" ht="15" customHeight="1" x14ac:dyDescent="0.25">
      <c r="A58" s="288" t="s">
        <v>1901</v>
      </c>
      <c r="B58" s="289"/>
      <c r="C58" s="288" t="s">
        <v>1902</v>
      </c>
      <c r="D58" s="288"/>
      <c r="E58" s="292" t="s">
        <v>1903</v>
      </c>
    </row>
    <row r="59" spans="1:5" ht="15" customHeight="1" x14ac:dyDescent="0.25">
      <c r="A59" s="288" t="s">
        <v>1904</v>
      </c>
      <c r="B59" s="288" t="s">
        <v>1905</v>
      </c>
      <c r="C59" s="288" t="s">
        <v>1906</v>
      </c>
      <c r="D59" s="288"/>
      <c r="E59" s="292" t="s">
        <v>1907</v>
      </c>
    </row>
    <row r="60" spans="1:5" ht="15" customHeight="1" x14ac:dyDescent="0.25">
      <c r="A60" s="288" t="s">
        <v>1908</v>
      </c>
      <c r="B60" s="289"/>
      <c r="C60" s="288" t="s">
        <v>1909</v>
      </c>
      <c r="D60" s="288"/>
      <c r="E60" s="292" t="s">
        <v>1910</v>
      </c>
    </row>
    <row r="61" spans="1:5" ht="45" customHeight="1" x14ac:dyDescent="0.25">
      <c r="A61" s="288" t="s">
        <v>1911</v>
      </c>
      <c r="B61" s="288" t="s">
        <v>1912</v>
      </c>
      <c r="C61" s="289"/>
      <c r="D61" s="290" t="s">
        <v>1913</v>
      </c>
      <c r="E61" s="288" t="s">
        <v>1914</v>
      </c>
    </row>
    <row r="62" spans="1:5" ht="15" customHeight="1" x14ac:dyDescent="0.25">
      <c r="A62" s="288" t="s">
        <v>1915</v>
      </c>
      <c r="B62" s="288" t="s">
        <v>1905</v>
      </c>
      <c r="C62" s="289"/>
      <c r="D62" s="288"/>
      <c r="E62" s="292" t="s">
        <v>1916</v>
      </c>
    </row>
    <row r="63" spans="1:5" ht="15" customHeight="1" x14ac:dyDescent="0.25">
      <c r="A63" s="288" t="s">
        <v>1917</v>
      </c>
      <c r="B63" s="288" t="s">
        <v>1905</v>
      </c>
      <c r="C63" s="289"/>
      <c r="D63" s="288"/>
      <c r="E63" s="292" t="s">
        <v>1918</v>
      </c>
    </row>
    <row r="64" spans="1:5" ht="15" customHeight="1" x14ac:dyDescent="0.25">
      <c r="A64" s="302" t="s">
        <v>1919</v>
      </c>
      <c r="B64" s="288" t="s">
        <v>1905</v>
      </c>
      <c r="C64" s="289"/>
      <c r="D64" s="288" t="s">
        <v>1920</v>
      </c>
      <c r="E64" s="292" t="s">
        <v>1921</v>
      </c>
    </row>
    <row r="65" spans="1:5" ht="30" customHeight="1" x14ac:dyDescent="0.25">
      <c r="A65" s="302" t="s">
        <v>1922</v>
      </c>
      <c r="B65" s="288" t="s">
        <v>1905</v>
      </c>
      <c r="C65" s="289"/>
      <c r="D65" s="288" t="s">
        <v>1923</v>
      </c>
      <c r="E65" s="291" t="s">
        <v>1924</v>
      </c>
    </row>
    <row r="66" spans="1:5" ht="15" customHeight="1" x14ac:dyDescent="0.25">
      <c r="A66" s="302" t="s">
        <v>1925</v>
      </c>
      <c r="B66" s="288" t="s">
        <v>1905</v>
      </c>
      <c r="C66" s="289"/>
      <c r="D66" s="288" t="s">
        <v>1926</v>
      </c>
      <c r="E66" s="303" t="s">
        <v>1927</v>
      </c>
    </row>
    <row r="67" spans="1:5" ht="15" customHeight="1" x14ac:dyDescent="0.25">
      <c r="A67" s="302" t="s">
        <v>1928</v>
      </c>
      <c r="B67" s="288" t="s">
        <v>1905</v>
      </c>
      <c r="C67" s="289"/>
      <c r="D67" s="288" t="s">
        <v>1929</v>
      </c>
      <c r="E67" s="303" t="s">
        <v>1930</v>
      </c>
    </row>
    <row r="68" spans="1:5" ht="15" customHeight="1" x14ac:dyDescent="0.25">
      <c r="A68" s="288" t="s">
        <v>1931</v>
      </c>
      <c r="B68" s="288" t="s">
        <v>1905</v>
      </c>
      <c r="C68" s="289"/>
      <c r="D68" s="288" t="s">
        <v>1932</v>
      </c>
      <c r="E68" s="292" t="s">
        <v>1933</v>
      </c>
    </row>
    <row r="69" spans="1:5" ht="15" customHeight="1" x14ac:dyDescent="0.25">
      <c r="A69" s="302" t="s">
        <v>1934</v>
      </c>
      <c r="B69" s="288" t="s">
        <v>1905</v>
      </c>
      <c r="C69" s="289"/>
      <c r="D69" s="288" t="s">
        <v>1935</v>
      </c>
      <c r="E69" s="292" t="s">
        <v>1936</v>
      </c>
    </row>
    <row r="70" spans="1:5" ht="30" customHeight="1" x14ac:dyDescent="0.25">
      <c r="A70" s="302" t="s">
        <v>1937</v>
      </c>
      <c r="B70" s="288" t="s">
        <v>1905</v>
      </c>
      <c r="C70" s="289"/>
      <c r="D70" s="288" t="s">
        <v>1938</v>
      </c>
      <c r="E70" s="291" t="s">
        <v>1939</v>
      </c>
    </row>
    <row r="71" spans="1:5" ht="45" customHeight="1" x14ac:dyDescent="0.25">
      <c r="A71" s="304" t="s">
        <v>1940</v>
      </c>
      <c r="B71" s="288" t="s">
        <v>1905</v>
      </c>
      <c r="C71" s="305"/>
      <c r="D71" s="291"/>
      <c r="E71" s="291" t="s">
        <v>1941</v>
      </c>
    </row>
    <row r="72" spans="1:5" ht="45" customHeight="1" x14ac:dyDescent="0.25">
      <c r="A72" s="288" t="s">
        <v>1942</v>
      </c>
      <c r="B72" s="288" t="s">
        <v>1819</v>
      </c>
      <c r="C72" s="289"/>
      <c r="D72" s="288"/>
      <c r="E72" s="291" t="s">
        <v>1943</v>
      </c>
    </row>
    <row r="73" spans="1:5" ht="15" customHeight="1" x14ac:dyDescent="0.25">
      <c r="A73" s="288" t="s">
        <v>1944</v>
      </c>
      <c r="B73" s="288" t="s">
        <v>1819</v>
      </c>
      <c r="C73" s="289"/>
      <c r="D73" s="288" t="s">
        <v>1945</v>
      </c>
      <c r="E73" s="292" t="s">
        <v>1946</v>
      </c>
    </row>
    <row r="74" spans="1:5" ht="15" customHeight="1" x14ac:dyDescent="0.25">
      <c r="A74" s="288" t="s">
        <v>1947</v>
      </c>
      <c r="B74" s="288" t="s">
        <v>1819</v>
      </c>
      <c r="C74" s="289"/>
      <c r="D74" s="288" t="s">
        <v>1948</v>
      </c>
      <c r="E74" s="292" t="s">
        <v>1949</v>
      </c>
    </row>
    <row r="75" spans="1:5" ht="15" customHeight="1" x14ac:dyDescent="0.25">
      <c r="A75" s="288" t="s">
        <v>1950</v>
      </c>
      <c r="B75" s="288" t="s">
        <v>1819</v>
      </c>
      <c r="C75" s="289"/>
      <c r="D75" s="288" t="s">
        <v>1951</v>
      </c>
      <c r="E75" s="292" t="s">
        <v>1952</v>
      </c>
    </row>
    <row r="76" spans="1:5" ht="31.5" customHeight="1" x14ac:dyDescent="0.25">
      <c r="A76" s="288" t="s">
        <v>1953</v>
      </c>
      <c r="B76" s="290" t="s">
        <v>1746</v>
      </c>
      <c r="C76" s="289"/>
      <c r="D76" s="288"/>
      <c r="E76" s="291" t="s">
        <v>1954</v>
      </c>
    </row>
    <row r="77" spans="1:5" ht="15" customHeight="1" x14ac:dyDescent="0.25">
      <c r="A77" s="288" t="s">
        <v>1955</v>
      </c>
      <c r="B77" s="290" t="s">
        <v>1802</v>
      </c>
      <c r="C77" s="289"/>
      <c r="D77" s="288"/>
      <c r="E77" s="292" t="s">
        <v>1956</v>
      </c>
    </row>
    <row r="78" spans="1:5" ht="15" customHeight="1" x14ac:dyDescent="0.25">
      <c r="A78" s="288" t="s">
        <v>1957</v>
      </c>
      <c r="B78" s="289"/>
      <c r="C78" s="289"/>
      <c r="D78" s="288" t="s">
        <v>1958</v>
      </c>
      <c r="E78" s="292" t="s">
        <v>1959</v>
      </c>
    </row>
    <row r="79" spans="1:5" ht="15" customHeight="1" x14ac:dyDescent="0.25">
      <c r="A79" s="302" t="s">
        <v>1636</v>
      </c>
      <c r="B79" s="288" t="s">
        <v>1889</v>
      </c>
      <c r="C79" s="288" t="s">
        <v>1890</v>
      </c>
      <c r="D79" s="288" t="s">
        <v>1891</v>
      </c>
      <c r="E79" s="292" t="s">
        <v>1960</v>
      </c>
    </row>
    <row r="80" spans="1:5" ht="45" customHeight="1" x14ac:dyDescent="0.25">
      <c r="A80" s="302" t="s">
        <v>1700</v>
      </c>
      <c r="B80" s="289"/>
      <c r="C80" s="288" t="s">
        <v>1893</v>
      </c>
      <c r="D80" s="290" t="s">
        <v>1897</v>
      </c>
      <c r="E80" s="292" t="s">
        <v>1961</v>
      </c>
    </row>
    <row r="81" spans="1:5" ht="45" customHeight="1" x14ac:dyDescent="0.25">
      <c r="A81" s="288" t="s">
        <v>1962</v>
      </c>
      <c r="B81" s="289"/>
      <c r="C81" s="289"/>
      <c r="D81" s="290" t="s">
        <v>1963</v>
      </c>
      <c r="E81" s="292" t="s">
        <v>1964</v>
      </c>
    </row>
    <row r="82" spans="1:5" ht="30" customHeight="1" x14ac:dyDescent="0.25">
      <c r="A82" s="288" t="s">
        <v>1965</v>
      </c>
      <c r="B82" s="289"/>
      <c r="C82" s="289"/>
      <c r="D82" s="290" t="s">
        <v>1966</v>
      </c>
      <c r="E82" s="292" t="s">
        <v>1967</v>
      </c>
    </row>
    <row r="83" spans="1:5" ht="45" customHeight="1" x14ac:dyDescent="0.25">
      <c r="A83" s="288" t="s">
        <v>1968</v>
      </c>
      <c r="B83" s="289"/>
      <c r="C83" s="289"/>
      <c r="D83" s="290" t="s">
        <v>1969</v>
      </c>
      <c r="E83" s="291" t="s">
        <v>1970</v>
      </c>
    </row>
    <row r="84" spans="1:5" ht="45" customHeight="1" x14ac:dyDescent="0.25">
      <c r="A84" s="288" t="s">
        <v>1971</v>
      </c>
      <c r="B84" s="289"/>
      <c r="C84" s="289"/>
      <c r="D84" s="290" t="s">
        <v>1972</v>
      </c>
      <c r="E84" s="292" t="s">
        <v>1973</v>
      </c>
    </row>
    <row r="85" spans="1:5" ht="47.25" customHeight="1" x14ac:dyDescent="0.25">
      <c r="A85" s="288" t="s">
        <v>1974</v>
      </c>
      <c r="B85" s="289"/>
      <c r="C85" s="289"/>
      <c r="D85" s="290" t="s">
        <v>1975</v>
      </c>
      <c r="E85" s="292" t="s">
        <v>1976</v>
      </c>
    </row>
    <row r="86" spans="1:5" ht="45" customHeight="1" x14ac:dyDescent="0.25">
      <c r="A86" s="288" t="s">
        <v>1977</v>
      </c>
      <c r="B86" s="289"/>
      <c r="C86" s="289"/>
      <c r="D86" s="290" t="s">
        <v>1978</v>
      </c>
      <c r="E86" s="292" t="s">
        <v>1979</v>
      </c>
    </row>
    <row r="87" spans="1:5" ht="30" customHeight="1" x14ac:dyDescent="0.25">
      <c r="A87" s="288" t="s">
        <v>1980</v>
      </c>
      <c r="B87" s="289"/>
      <c r="C87" s="289"/>
      <c r="D87" s="290" t="s">
        <v>1981</v>
      </c>
      <c r="E87" s="292" t="s">
        <v>1982</v>
      </c>
    </row>
    <row r="88" spans="1:5" ht="45" customHeight="1" x14ac:dyDescent="0.25">
      <c r="A88" s="288" t="s">
        <v>1983</v>
      </c>
      <c r="B88" s="289"/>
      <c r="C88" s="289"/>
      <c r="D88" s="290" t="s">
        <v>1984</v>
      </c>
      <c r="E88" s="292" t="s">
        <v>1985</v>
      </c>
    </row>
    <row r="89" spans="1:5" ht="45" customHeight="1" x14ac:dyDescent="0.25">
      <c r="A89" s="288" t="s">
        <v>1986</v>
      </c>
      <c r="B89" s="289"/>
      <c r="C89" s="289"/>
      <c r="D89" s="290" t="s">
        <v>1987</v>
      </c>
      <c r="E89" s="291" t="s">
        <v>1988</v>
      </c>
    </row>
    <row r="90" spans="1:5" ht="15" customHeight="1" x14ac:dyDescent="0.25">
      <c r="A90" s="288" t="s">
        <v>1989</v>
      </c>
      <c r="B90" s="289"/>
      <c r="C90" s="289"/>
      <c r="D90" s="288" t="s">
        <v>1755</v>
      </c>
      <c r="E90" s="292" t="s">
        <v>1990</v>
      </c>
    </row>
    <row r="91" spans="1:5" ht="15" customHeight="1" x14ac:dyDescent="0.25">
      <c r="A91" s="288" t="s">
        <v>1991</v>
      </c>
      <c r="B91" s="289"/>
      <c r="C91" s="289"/>
      <c r="D91" s="288" t="s">
        <v>1886</v>
      </c>
      <c r="E91" s="292" t="s">
        <v>1992</v>
      </c>
    </row>
    <row r="92" spans="1:5" ht="15" customHeight="1" x14ac:dyDescent="0.25">
      <c r="A92" s="302" t="s">
        <v>1993</v>
      </c>
      <c r="B92" s="289"/>
      <c r="C92" s="289"/>
      <c r="D92" s="288" t="s">
        <v>1994</v>
      </c>
      <c r="E92" s="292" t="s">
        <v>1995</v>
      </c>
    </row>
    <row r="93" spans="1:5" ht="15" customHeight="1" x14ac:dyDescent="0.25">
      <c r="A93" s="302" t="s">
        <v>1996</v>
      </c>
      <c r="B93" s="289"/>
      <c r="C93" s="289"/>
      <c r="D93" s="288" t="s">
        <v>1997</v>
      </c>
      <c r="E93" s="292" t="s">
        <v>1998</v>
      </c>
    </row>
    <row r="94" spans="1:5" ht="15" customHeight="1" x14ac:dyDescent="0.25">
      <c r="A94" s="302" t="s">
        <v>1999</v>
      </c>
      <c r="B94" s="289"/>
      <c r="C94" s="289"/>
      <c r="D94" s="288" t="s">
        <v>2000</v>
      </c>
      <c r="E94" s="292" t="s">
        <v>2001</v>
      </c>
    </row>
    <row r="95" spans="1:5" ht="15" customHeight="1" x14ac:dyDescent="0.25">
      <c r="A95" s="302" t="s">
        <v>2002</v>
      </c>
      <c r="B95" s="289"/>
      <c r="C95" s="289"/>
      <c r="D95" s="288" t="s">
        <v>2003</v>
      </c>
      <c r="E95" s="292" t="s">
        <v>2004</v>
      </c>
    </row>
    <row r="96" spans="1:5" ht="15" customHeight="1" x14ac:dyDescent="0.25">
      <c r="A96" s="302" t="s">
        <v>2005</v>
      </c>
      <c r="B96" s="289"/>
      <c r="C96" s="289"/>
      <c r="D96" s="288" t="s">
        <v>2006</v>
      </c>
      <c r="E96" s="292" t="s">
        <v>2007</v>
      </c>
    </row>
    <row r="97" spans="1:5" ht="15" customHeight="1" x14ac:dyDescent="0.25">
      <c r="A97" s="302" t="s">
        <v>2008</v>
      </c>
      <c r="B97" s="289"/>
      <c r="C97" s="289"/>
      <c r="D97" s="288" t="s">
        <v>2009</v>
      </c>
      <c r="E97" s="292" t="s">
        <v>2010</v>
      </c>
    </row>
    <row r="98" spans="1:5" ht="15" customHeight="1" x14ac:dyDescent="0.25">
      <c r="A98" s="302" t="s">
        <v>2011</v>
      </c>
      <c r="B98" s="289"/>
      <c r="C98" s="289"/>
      <c r="D98" s="288" t="s">
        <v>1926</v>
      </c>
      <c r="E98" s="292" t="s">
        <v>2012</v>
      </c>
    </row>
    <row r="99" spans="1:5" ht="15" customHeight="1" x14ac:dyDescent="0.25">
      <c r="A99" s="302" t="s">
        <v>2013</v>
      </c>
      <c r="B99" s="289"/>
      <c r="C99" s="289"/>
      <c r="D99" s="288" t="s">
        <v>1923</v>
      </c>
      <c r="E99" s="292" t="s">
        <v>2014</v>
      </c>
    </row>
    <row r="100" spans="1:5" ht="15" customHeight="1" x14ac:dyDescent="0.25">
      <c r="A100" s="302" t="s">
        <v>2015</v>
      </c>
      <c r="B100" s="289"/>
      <c r="C100" s="289"/>
      <c r="D100" s="288" t="s">
        <v>1929</v>
      </c>
      <c r="E100" s="292" t="s">
        <v>2016</v>
      </c>
    </row>
    <row r="101" spans="1:5" ht="15" customHeight="1" x14ac:dyDescent="0.25">
      <c r="A101" s="302" t="s">
        <v>2017</v>
      </c>
      <c r="B101" s="289"/>
      <c r="C101" s="289"/>
      <c r="D101" s="288" t="s">
        <v>2018</v>
      </c>
      <c r="E101" s="292" t="s">
        <v>2019</v>
      </c>
    </row>
    <row r="102" spans="1:5" ht="15" customHeight="1" x14ac:dyDescent="0.25">
      <c r="A102" s="288" t="s">
        <v>2020</v>
      </c>
      <c r="B102" s="289"/>
      <c r="C102" s="289"/>
      <c r="D102" s="288" t="s">
        <v>2021</v>
      </c>
      <c r="E102" s="292" t="s">
        <v>2004</v>
      </c>
    </row>
    <row r="103" spans="1:5" ht="15" customHeight="1" x14ac:dyDescent="0.25">
      <c r="A103" s="288" t="s">
        <v>2022</v>
      </c>
      <c r="B103" s="289"/>
      <c r="C103" s="289"/>
      <c r="D103" s="288" t="s">
        <v>2023</v>
      </c>
      <c r="E103" s="292" t="s">
        <v>2024</v>
      </c>
    </row>
    <row r="104" spans="1:5" ht="15" customHeight="1" x14ac:dyDescent="0.25">
      <c r="A104" s="288" t="s">
        <v>2025</v>
      </c>
      <c r="B104" s="289"/>
      <c r="C104" s="289"/>
      <c r="D104" s="288" t="s">
        <v>2026</v>
      </c>
      <c r="E104" s="292" t="s">
        <v>2027</v>
      </c>
    </row>
    <row r="105" spans="1:5" ht="15" customHeight="1" x14ac:dyDescent="0.25">
      <c r="A105" s="302" t="s">
        <v>2028</v>
      </c>
      <c r="B105" s="289"/>
      <c r="C105" s="289"/>
      <c r="D105" s="288" t="s">
        <v>2029</v>
      </c>
      <c r="E105" s="292" t="s">
        <v>2030</v>
      </c>
    </row>
    <row r="106" spans="1:5" ht="15" customHeight="1" x14ac:dyDescent="0.25">
      <c r="A106" s="288" t="s">
        <v>2031</v>
      </c>
      <c r="B106" s="289"/>
      <c r="C106" s="289"/>
      <c r="D106" s="288" t="s">
        <v>2032</v>
      </c>
      <c r="E106" s="292" t="s">
        <v>2033</v>
      </c>
    </row>
    <row r="107" spans="1:5" ht="15" customHeight="1" x14ac:dyDescent="0.25">
      <c r="A107" s="288" t="s">
        <v>2034</v>
      </c>
      <c r="B107" s="289"/>
      <c r="C107" s="289"/>
      <c r="D107" s="288" t="s">
        <v>2035</v>
      </c>
      <c r="E107" s="292" t="s">
        <v>2036</v>
      </c>
    </row>
    <row r="108" spans="1:5" ht="15" customHeight="1" x14ac:dyDescent="0.25">
      <c r="A108" s="288" t="s">
        <v>2037</v>
      </c>
      <c r="B108" s="289"/>
      <c r="C108" s="289"/>
      <c r="D108" s="288" t="s">
        <v>2038</v>
      </c>
      <c r="E108" s="292" t="s">
        <v>2039</v>
      </c>
    </row>
    <row r="109" spans="1:5" ht="15" customHeight="1" x14ac:dyDescent="0.25">
      <c r="A109" s="288" t="s">
        <v>2040</v>
      </c>
      <c r="B109" s="289"/>
      <c r="C109" s="289"/>
      <c r="D109" s="288" t="s">
        <v>2041</v>
      </c>
      <c r="E109" s="292" t="s">
        <v>2042</v>
      </c>
    </row>
    <row r="110" spans="1:5" ht="15" customHeight="1" x14ac:dyDescent="0.25">
      <c r="A110" s="288" t="s">
        <v>2043</v>
      </c>
      <c r="B110" s="289"/>
      <c r="C110" s="289"/>
      <c r="D110" s="288" t="s">
        <v>2044</v>
      </c>
      <c r="E110" s="292" t="s">
        <v>2045</v>
      </c>
    </row>
    <row r="111" spans="1:5" ht="15" customHeight="1" x14ac:dyDescent="0.25">
      <c r="A111" s="288" t="s">
        <v>2046</v>
      </c>
      <c r="B111" s="289"/>
      <c r="C111" s="289"/>
      <c r="D111" s="288" t="s">
        <v>2047</v>
      </c>
      <c r="E111" s="292" t="s">
        <v>2048</v>
      </c>
    </row>
    <row r="112" spans="1:5" ht="15" customHeight="1" x14ac:dyDescent="0.25">
      <c r="A112" s="292" t="s">
        <v>2049</v>
      </c>
      <c r="B112" s="294"/>
      <c r="C112" s="294"/>
      <c r="D112" s="288" t="s">
        <v>2050</v>
      </c>
      <c r="E112" s="292" t="s">
        <v>2051</v>
      </c>
    </row>
    <row r="113" spans="1:5" ht="15" customHeight="1" x14ac:dyDescent="0.25">
      <c r="A113" s="292" t="s">
        <v>2052</v>
      </c>
      <c r="B113" s="294"/>
      <c r="C113" s="294"/>
      <c r="D113" s="288" t="s">
        <v>2053</v>
      </c>
      <c r="E113" s="292" t="s">
        <v>2054</v>
      </c>
    </row>
    <row r="114" spans="1:5" ht="15" customHeight="1" x14ac:dyDescent="0.25">
      <c r="A114" s="306" t="s">
        <v>303</v>
      </c>
      <c r="B114" s="307"/>
      <c r="C114" s="307"/>
      <c r="D114" s="288" t="s">
        <v>2055</v>
      </c>
      <c r="E114" s="292" t="s">
        <v>2056</v>
      </c>
    </row>
    <row r="115" spans="1:5" ht="15" customHeight="1" x14ac:dyDescent="0.25">
      <c r="A115" s="306" t="s">
        <v>305</v>
      </c>
      <c r="B115" s="307"/>
      <c r="C115" s="307"/>
      <c r="D115" s="288" t="s">
        <v>2057</v>
      </c>
      <c r="E115" s="292" t="s">
        <v>2058</v>
      </c>
    </row>
    <row r="116" spans="1:5" ht="15" customHeight="1" x14ac:dyDescent="0.25">
      <c r="A116" s="292" t="s">
        <v>2059</v>
      </c>
      <c r="B116" s="294"/>
      <c r="C116" s="294"/>
      <c r="D116" s="288" t="s">
        <v>2060</v>
      </c>
      <c r="E116" s="292" t="s">
        <v>2061</v>
      </c>
    </row>
    <row r="117" spans="1:5" ht="15" customHeight="1" x14ac:dyDescent="0.25">
      <c r="A117" s="292" t="s">
        <v>2062</v>
      </c>
      <c r="B117" s="294"/>
      <c r="C117" s="294"/>
      <c r="D117" s="288" t="s">
        <v>2063</v>
      </c>
      <c r="E117" s="292" t="s">
        <v>2064</v>
      </c>
    </row>
    <row r="118" spans="1:5" ht="15" customHeight="1" x14ac:dyDescent="0.25">
      <c r="A118" s="292" t="s">
        <v>370</v>
      </c>
      <c r="B118" s="294"/>
      <c r="C118" s="294"/>
      <c r="D118" s="288" t="s">
        <v>2065</v>
      </c>
      <c r="E118" s="292" t="s">
        <v>2066</v>
      </c>
    </row>
    <row r="119" spans="1:5" ht="15" customHeight="1" x14ac:dyDescent="0.25">
      <c r="A119" s="292" t="s">
        <v>2067</v>
      </c>
      <c r="B119" s="294"/>
      <c r="C119" s="294"/>
      <c r="D119" s="292" t="s">
        <v>1945</v>
      </c>
      <c r="E119" s="292" t="s">
        <v>2068</v>
      </c>
    </row>
    <row r="120" spans="1:5" ht="15" customHeight="1" x14ac:dyDescent="0.25">
      <c r="A120" s="292" t="s">
        <v>2069</v>
      </c>
      <c r="B120" s="294"/>
      <c r="C120" s="294"/>
      <c r="D120" s="292" t="s">
        <v>2070</v>
      </c>
      <c r="E120" s="292" t="s">
        <v>2071</v>
      </c>
    </row>
    <row r="121" spans="1:5" ht="15" customHeight="1" x14ac:dyDescent="0.25">
      <c r="A121" s="292" t="s">
        <v>2072</v>
      </c>
      <c r="B121" s="294"/>
      <c r="C121" s="294"/>
      <c r="D121" s="292" t="s">
        <v>2073</v>
      </c>
      <c r="E121" s="292" t="s">
        <v>2074</v>
      </c>
    </row>
    <row r="122" spans="1:5" ht="15" customHeight="1" x14ac:dyDescent="0.25">
      <c r="A122" s="292" t="s">
        <v>2075</v>
      </c>
      <c r="B122" s="294"/>
      <c r="C122" s="294"/>
      <c r="D122" s="292" t="s">
        <v>2076</v>
      </c>
      <c r="E122" s="292" t="s">
        <v>2077</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280" customWidth="1"/>
    <col min="2" max="2" width="48.42578125" style="322" customWidth="1"/>
    <col min="3" max="3" width="38.42578125" style="322" customWidth="1"/>
    <col min="4" max="4" width="56.5703125" style="280" customWidth="1"/>
    <col min="5" max="5" width="255.7109375" style="280" customWidth="1"/>
    <col min="6" max="1025" width="11.42578125" style="280" customWidth="1"/>
    <col min="1026" max="16384" width="9.140625" style="280"/>
  </cols>
  <sheetData>
    <row r="1" spans="1:5" s="287" customFormat="1" ht="21" customHeight="1" x14ac:dyDescent="0.35">
      <c r="A1" s="286" t="s">
        <v>2078</v>
      </c>
      <c r="B1" s="308" t="s">
        <v>2079</v>
      </c>
      <c r="C1" s="308" t="s">
        <v>2080</v>
      </c>
      <c r="D1" s="286" t="s">
        <v>1720</v>
      </c>
      <c r="E1" s="286" t="s">
        <v>2081</v>
      </c>
    </row>
    <row r="2" spans="1:5" ht="105" customHeight="1" x14ac:dyDescent="0.25">
      <c r="A2" s="288" t="s">
        <v>2082</v>
      </c>
      <c r="B2" s="302" t="s">
        <v>2083</v>
      </c>
      <c r="C2" s="309"/>
      <c r="D2" s="288"/>
      <c r="E2" s="290" t="s">
        <v>2084</v>
      </c>
    </row>
    <row r="3" spans="1:5" ht="60" customHeight="1" x14ac:dyDescent="0.25">
      <c r="A3" s="288" t="s">
        <v>2085</v>
      </c>
      <c r="B3" s="302" t="s">
        <v>2086</v>
      </c>
      <c r="C3" s="302" t="s">
        <v>2087</v>
      </c>
      <c r="D3" s="288" t="s">
        <v>2088</v>
      </c>
      <c r="E3" s="290" t="s">
        <v>2089</v>
      </c>
    </row>
    <row r="4" spans="1:5" ht="15" customHeight="1" x14ac:dyDescent="0.25">
      <c r="A4" s="288" t="s">
        <v>2090</v>
      </c>
      <c r="B4" s="302" t="s">
        <v>2091</v>
      </c>
      <c r="C4" s="309"/>
      <c r="D4" s="288"/>
      <c r="E4" s="280" t="s">
        <v>1732</v>
      </c>
    </row>
    <row r="5" spans="1:5" ht="15" customHeight="1" x14ac:dyDescent="0.25">
      <c r="A5" s="288" t="s">
        <v>2092</v>
      </c>
      <c r="B5" s="309"/>
      <c r="C5" s="309"/>
      <c r="D5" s="288"/>
      <c r="E5" s="280" t="s">
        <v>1732</v>
      </c>
    </row>
    <row r="6" spans="1:5" ht="15" customHeight="1" x14ac:dyDescent="0.25">
      <c r="A6" s="288" t="s">
        <v>2093</v>
      </c>
      <c r="B6" s="309"/>
      <c r="C6" s="309"/>
      <c r="D6" s="288"/>
      <c r="E6" s="280" t="s">
        <v>1732</v>
      </c>
    </row>
    <row r="7" spans="1:5" ht="105" customHeight="1" x14ac:dyDescent="0.25">
      <c r="A7" s="288" t="s">
        <v>2094</v>
      </c>
      <c r="B7" s="310" t="s">
        <v>2095</v>
      </c>
      <c r="C7" s="309"/>
      <c r="D7" s="288"/>
      <c r="E7" s="290" t="s">
        <v>2096</v>
      </c>
    </row>
    <row r="8" spans="1:5" ht="90" customHeight="1" x14ac:dyDescent="0.25">
      <c r="A8" s="288" t="s">
        <v>2097</v>
      </c>
      <c r="B8" s="309"/>
      <c r="C8" s="310" t="s">
        <v>2098</v>
      </c>
      <c r="D8" s="288" t="s">
        <v>2099</v>
      </c>
      <c r="E8" s="291" t="s">
        <v>2100</v>
      </c>
    </row>
    <row r="9" spans="1:5" ht="15" customHeight="1" x14ac:dyDescent="0.25">
      <c r="A9" s="288" t="s">
        <v>2101</v>
      </c>
      <c r="B9" s="309"/>
      <c r="C9" s="302" t="s">
        <v>2102</v>
      </c>
      <c r="D9" s="288"/>
      <c r="E9" s="292" t="s">
        <v>2103</v>
      </c>
    </row>
    <row r="10" spans="1:5" ht="30" customHeight="1" x14ac:dyDescent="0.25">
      <c r="A10" s="288" t="s">
        <v>2104</v>
      </c>
      <c r="B10" s="310" t="s">
        <v>2105</v>
      </c>
      <c r="C10" s="309"/>
      <c r="D10" s="288"/>
      <c r="E10" s="291" t="s">
        <v>2106</v>
      </c>
    </row>
    <row r="11" spans="1:5" ht="15" customHeight="1" x14ac:dyDescent="0.25">
      <c r="A11" s="288" t="s">
        <v>2107</v>
      </c>
      <c r="B11" s="309"/>
      <c r="C11" s="302" t="s">
        <v>2108</v>
      </c>
      <c r="D11" s="288" t="s">
        <v>1750</v>
      </c>
      <c r="E11" s="291" t="s">
        <v>2109</v>
      </c>
    </row>
    <row r="12" spans="1:5" ht="30" customHeight="1" x14ac:dyDescent="0.25">
      <c r="A12" s="293" t="s">
        <v>2110</v>
      </c>
      <c r="B12" s="311" t="s">
        <v>2111</v>
      </c>
      <c r="C12" s="311" t="s">
        <v>2112</v>
      </c>
      <c r="D12" s="293" t="s">
        <v>1755</v>
      </c>
      <c r="E12" s="293" t="s">
        <v>2113</v>
      </c>
    </row>
    <row r="13" spans="1:5" ht="30" customHeight="1" x14ac:dyDescent="0.25">
      <c r="A13" s="288" t="s">
        <v>2114</v>
      </c>
      <c r="B13" s="311" t="s">
        <v>1758</v>
      </c>
      <c r="C13" s="309"/>
      <c r="D13" s="288"/>
      <c r="E13" s="290" t="s">
        <v>2115</v>
      </c>
    </row>
    <row r="14" spans="1:5" ht="60" customHeight="1" x14ac:dyDescent="0.25">
      <c r="A14" s="288" t="s">
        <v>2116</v>
      </c>
      <c r="B14" s="311" t="s">
        <v>2117</v>
      </c>
      <c r="C14" s="309"/>
      <c r="D14" s="288"/>
      <c r="E14" s="290" t="s">
        <v>2118</v>
      </c>
    </row>
    <row r="15" spans="1:5" ht="30" customHeight="1" x14ac:dyDescent="0.25">
      <c r="A15" s="292" t="s">
        <v>2119</v>
      </c>
      <c r="B15" s="311" t="s">
        <v>2120</v>
      </c>
      <c r="C15" s="312"/>
      <c r="D15" s="292"/>
      <c r="E15" s="295" t="s">
        <v>2121</v>
      </c>
    </row>
    <row r="16" spans="1:5" ht="45" customHeight="1" x14ac:dyDescent="0.25">
      <c r="A16" s="288" t="s">
        <v>2122</v>
      </c>
      <c r="B16" s="311" t="s">
        <v>2123</v>
      </c>
      <c r="C16" s="309"/>
      <c r="D16" s="288"/>
      <c r="E16" s="290" t="s">
        <v>2124</v>
      </c>
    </row>
    <row r="17" spans="1:5" ht="60" customHeight="1" x14ac:dyDescent="0.25">
      <c r="A17" s="288" t="s">
        <v>2125</v>
      </c>
      <c r="B17" s="311" t="s">
        <v>2126</v>
      </c>
      <c r="C17" s="309"/>
      <c r="D17" s="288"/>
      <c r="E17" s="290" t="s">
        <v>2127</v>
      </c>
    </row>
    <row r="18" spans="1:5" ht="30" customHeight="1" x14ac:dyDescent="0.25">
      <c r="A18" s="288" t="s">
        <v>2128</v>
      </c>
      <c r="B18" s="311" t="s">
        <v>2129</v>
      </c>
      <c r="C18" s="309"/>
      <c r="D18" s="288"/>
      <c r="E18" s="295" t="s">
        <v>2130</v>
      </c>
    </row>
    <row r="19" spans="1:5" ht="60" customHeight="1" x14ac:dyDescent="0.25">
      <c r="A19" s="288" t="s">
        <v>2131</v>
      </c>
      <c r="B19" s="311" t="s">
        <v>2132</v>
      </c>
      <c r="C19" s="309"/>
      <c r="D19" s="288"/>
      <c r="E19" s="290" t="s">
        <v>2133</v>
      </c>
    </row>
    <row r="20" spans="1:5" ht="30" customHeight="1" x14ac:dyDescent="0.25">
      <c r="A20" s="288" t="s">
        <v>2134</v>
      </c>
      <c r="B20" s="311" t="s">
        <v>2135</v>
      </c>
      <c r="C20" s="309"/>
      <c r="D20" s="288"/>
      <c r="E20" s="295" t="s">
        <v>2136</v>
      </c>
    </row>
    <row r="21" spans="1:5" ht="60" customHeight="1" x14ac:dyDescent="0.25">
      <c r="A21" s="288" t="s">
        <v>2137</v>
      </c>
      <c r="B21" s="309"/>
      <c r="C21" s="310" t="s">
        <v>2138</v>
      </c>
      <c r="D21" s="288" t="s">
        <v>1783</v>
      </c>
      <c r="E21" s="291" t="s">
        <v>2139</v>
      </c>
    </row>
    <row r="22" spans="1:5" ht="15" customHeight="1" x14ac:dyDescent="0.25">
      <c r="A22" s="288" t="s">
        <v>2140</v>
      </c>
      <c r="B22" s="309"/>
      <c r="C22" s="302" t="s">
        <v>2141</v>
      </c>
      <c r="D22" s="288"/>
      <c r="E22" s="291" t="s">
        <v>2142</v>
      </c>
    </row>
    <row r="23" spans="1:5" ht="15" customHeight="1" x14ac:dyDescent="0.25">
      <c r="A23" s="288" t="s">
        <v>2143</v>
      </c>
      <c r="B23" s="309"/>
      <c r="C23" s="302" t="s">
        <v>2144</v>
      </c>
      <c r="D23" s="288" t="s">
        <v>1790</v>
      </c>
      <c r="E23" s="291" t="s">
        <v>2145</v>
      </c>
    </row>
    <row r="24" spans="1:5" ht="30" customHeight="1" x14ac:dyDescent="0.25">
      <c r="A24" s="288" t="s">
        <v>2146</v>
      </c>
      <c r="B24" s="309"/>
      <c r="C24" s="310" t="s">
        <v>2138</v>
      </c>
      <c r="D24" s="288" t="s">
        <v>1783</v>
      </c>
      <c r="E24" s="291" t="s">
        <v>2147</v>
      </c>
    </row>
    <row r="25" spans="1:5" ht="120" customHeight="1" x14ac:dyDescent="0.25">
      <c r="A25" s="288" t="s">
        <v>2148</v>
      </c>
      <c r="B25" s="302" t="s">
        <v>2149</v>
      </c>
      <c r="C25" s="309"/>
      <c r="D25" s="288" t="s">
        <v>1796</v>
      </c>
      <c r="E25" s="291" t="s">
        <v>2150</v>
      </c>
    </row>
    <row r="26" spans="1:5" ht="15" customHeight="1" x14ac:dyDescent="0.25">
      <c r="A26" s="296" t="s">
        <v>2151</v>
      </c>
      <c r="B26" s="313"/>
      <c r="C26" s="314" t="s">
        <v>2152</v>
      </c>
      <c r="D26" s="296"/>
      <c r="E26" s="298" t="s">
        <v>2153</v>
      </c>
    </row>
    <row r="27" spans="1:5" ht="75" customHeight="1" x14ac:dyDescent="0.25">
      <c r="A27" s="290" t="s">
        <v>2154</v>
      </c>
      <c r="B27" s="310" t="s">
        <v>2155</v>
      </c>
      <c r="C27" s="315"/>
      <c r="D27" s="290" t="s">
        <v>1803</v>
      </c>
      <c r="E27" s="291" t="s">
        <v>2156</v>
      </c>
    </row>
    <row r="28" spans="1:5" ht="15" customHeight="1" x14ac:dyDescent="0.25">
      <c r="A28" s="290" t="s">
        <v>1390</v>
      </c>
      <c r="B28" s="315"/>
      <c r="C28" s="315"/>
      <c r="D28" s="290"/>
      <c r="E28" s="291" t="s">
        <v>2157</v>
      </c>
    </row>
    <row r="29" spans="1:5" ht="15" customHeight="1" x14ac:dyDescent="0.25">
      <c r="A29" s="290" t="s">
        <v>1393</v>
      </c>
      <c r="B29" s="315"/>
      <c r="C29" s="315"/>
      <c r="D29" s="290"/>
      <c r="E29" s="291" t="s">
        <v>2158</v>
      </c>
    </row>
    <row r="30" spans="1:5" ht="15" customHeight="1" x14ac:dyDescent="0.25">
      <c r="A30" s="290" t="s">
        <v>1396</v>
      </c>
      <c r="B30" s="315"/>
      <c r="C30" s="315"/>
      <c r="D30" s="290"/>
      <c r="E30" s="291" t="s">
        <v>2159</v>
      </c>
    </row>
    <row r="31" spans="1:5" ht="75" customHeight="1" x14ac:dyDescent="0.25">
      <c r="A31" s="288" t="s">
        <v>2160</v>
      </c>
      <c r="B31" s="302"/>
      <c r="C31" s="302"/>
      <c r="D31" s="288"/>
      <c r="E31" s="290" t="s">
        <v>2161</v>
      </c>
    </row>
    <row r="32" spans="1:5" ht="75" customHeight="1" x14ac:dyDescent="0.25">
      <c r="A32" s="288" t="s">
        <v>2162</v>
      </c>
      <c r="B32" s="309"/>
      <c r="C32" s="302" t="s">
        <v>2163</v>
      </c>
      <c r="D32" s="288" t="s">
        <v>1812</v>
      </c>
      <c r="E32" s="291" t="s">
        <v>2164</v>
      </c>
    </row>
    <row r="33" spans="1:5" ht="30" customHeight="1" x14ac:dyDescent="0.25">
      <c r="A33" s="288" t="s">
        <v>2165</v>
      </c>
      <c r="B33" s="310" t="s">
        <v>2166</v>
      </c>
      <c r="C33" s="309"/>
      <c r="D33" s="288" t="s">
        <v>1816</v>
      </c>
      <c r="E33" s="291" t="s">
        <v>2167</v>
      </c>
    </row>
    <row r="34" spans="1:5" ht="60" customHeight="1" x14ac:dyDescent="0.25">
      <c r="A34" s="288" t="s">
        <v>2168</v>
      </c>
      <c r="B34" s="302" t="s">
        <v>2169</v>
      </c>
      <c r="C34" s="309"/>
      <c r="D34" s="288" t="s">
        <v>1820</v>
      </c>
      <c r="E34" s="291" t="s">
        <v>2170</v>
      </c>
    </row>
    <row r="35" spans="1:5" ht="15" customHeight="1" x14ac:dyDescent="0.25">
      <c r="A35" s="288" t="s">
        <v>2171</v>
      </c>
      <c r="B35" s="309"/>
      <c r="C35" s="302" t="s">
        <v>2172</v>
      </c>
      <c r="D35" s="288"/>
      <c r="E35" s="292" t="s">
        <v>2173</v>
      </c>
    </row>
    <row r="36" spans="1:5" ht="15" customHeight="1" x14ac:dyDescent="0.25">
      <c r="A36" s="288" t="s">
        <v>2174</v>
      </c>
      <c r="B36" s="302"/>
      <c r="C36" s="302"/>
      <c r="D36" s="288"/>
      <c r="E36" s="280" t="s">
        <v>1826</v>
      </c>
    </row>
    <row r="37" spans="1:5" ht="45" customHeight="1" x14ac:dyDescent="0.25">
      <c r="A37" s="288" t="s">
        <v>2175</v>
      </c>
      <c r="B37" s="302" t="s">
        <v>2176</v>
      </c>
      <c r="C37" s="309"/>
      <c r="D37" s="288"/>
      <c r="E37" s="291" t="s">
        <v>2177</v>
      </c>
    </row>
    <row r="38" spans="1:5" ht="30" customHeight="1" x14ac:dyDescent="0.25">
      <c r="A38" s="288" t="s">
        <v>2178</v>
      </c>
      <c r="B38" s="310" t="s">
        <v>2166</v>
      </c>
      <c r="C38" s="309"/>
      <c r="D38" s="290" t="s">
        <v>1831</v>
      </c>
      <c r="E38" s="290" t="s">
        <v>2179</v>
      </c>
    </row>
    <row r="39" spans="1:5" ht="15" customHeight="1" x14ac:dyDescent="0.25">
      <c r="A39" s="288" t="s">
        <v>1833</v>
      </c>
      <c r="B39" s="302" t="s">
        <v>2180</v>
      </c>
      <c r="C39" s="302" t="s">
        <v>2181</v>
      </c>
      <c r="D39" s="288" t="s">
        <v>2182</v>
      </c>
      <c r="E39" s="291" t="s">
        <v>2183</v>
      </c>
    </row>
    <row r="40" spans="1:5" ht="15" customHeight="1" x14ac:dyDescent="0.25">
      <c r="A40" s="300" t="s">
        <v>2184</v>
      </c>
      <c r="B40" s="316"/>
      <c r="C40" s="317" t="s">
        <v>1839</v>
      </c>
      <c r="D40" s="300"/>
      <c r="E40" s="293" t="s">
        <v>2185</v>
      </c>
    </row>
    <row r="41" spans="1:5" ht="30" customHeight="1" x14ac:dyDescent="0.25">
      <c r="A41" s="300" t="s">
        <v>2186</v>
      </c>
      <c r="B41" s="316"/>
      <c r="C41" s="311" t="s">
        <v>2187</v>
      </c>
      <c r="D41" s="300"/>
      <c r="E41" s="293" t="s">
        <v>2188</v>
      </c>
    </row>
    <row r="42" spans="1:5" ht="60" customHeight="1" x14ac:dyDescent="0.25">
      <c r="A42" s="288" t="s">
        <v>2189</v>
      </c>
      <c r="B42" s="302" t="s">
        <v>2190</v>
      </c>
      <c r="C42" s="310" t="s">
        <v>2191</v>
      </c>
      <c r="D42" s="288" t="s">
        <v>2192</v>
      </c>
      <c r="E42" s="291" t="s">
        <v>2193</v>
      </c>
    </row>
    <row r="43" spans="1:5" ht="15" customHeight="1" x14ac:dyDescent="0.25">
      <c r="A43" s="290" t="s">
        <v>2194</v>
      </c>
      <c r="B43" s="315"/>
      <c r="C43" s="310" t="s">
        <v>1850</v>
      </c>
      <c r="D43" s="290"/>
      <c r="E43" s="291" t="s">
        <v>2195</v>
      </c>
    </row>
    <row r="44" spans="1:5" ht="45" customHeight="1" x14ac:dyDescent="0.25">
      <c r="A44" s="288" t="s">
        <v>2196</v>
      </c>
      <c r="B44" s="310" t="s">
        <v>2197</v>
      </c>
      <c r="C44" s="310" t="s">
        <v>2198</v>
      </c>
      <c r="D44" s="302" t="s">
        <v>2199</v>
      </c>
      <c r="E44" s="291" t="s">
        <v>2200</v>
      </c>
    </row>
    <row r="45" spans="1:5" ht="30" customHeight="1" x14ac:dyDescent="0.25">
      <c r="A45" s="288" t="s">
        <v>2201</v>
      </c>
      <c r="B45" s="309"/>
      <c r="C45" s="302" t="s">
        <v>2202</v>
      </c>
      <c r="D45" s="302" t="s">
        <v>2203</v>
      </c>
      <c r="E45" s="291" t="s">
        <v>2204</v>
      </c>
    </row>
    <row r="46" spans="1:5" ht="30" customHeight="1" x14ac:dyDescent="0.25">
      <c r="A46" s="288" t="s">
        <v>2205</v>
      </c>
      <c r="B46" s="309"/>
      <c r="C46" s="302" t="s">
        <v>2206</v>
      </c>
      <c r="D46" s="302" t="s">
        <v>2207</v>
      </c>
      <c r="E46" s="291" t="s">
        <v>2208</v>
      </c>
    </row>
    <row r="47" spans="1:5" ht="60" customHeight="1" x14ac:dyDescent="0.25">
      <c r="A47" s="288" t="s">
        <v>2209</v>
      </c>
      <c r="B47" s="302" t="s">
        <v>1864</v>
      </c>
      <c r="C47" s="309"/>
      <c r="D47" s="288" t="s">
        <v>2210</v>
      </c>
      <c r="E47" s="291" t="s">
        <v>2211</v>
      </c>
    </row>
    <row r="48" spans="1:5" ht="60" customHeight="1" x14ac:dyDescent="0.25">
      <c r="A48" s="288" t="s">
        <v>2212</v>
      </c>
      <c r="B48" s="310" t="s">
        <v>2213</v>
      </c>
      <c r="C48" s="309"/>
      <c r="D48" s="290" t="s">
        <v>2214</v>
      </c>
      <c r="E48" s="291" t="s">
        <v>2215</v>
      </c>
    </row>
    <row r="49" spans="1:5" ht="15" customHeight="1" x14ac:dyDescent="0.25">
      <c r="A49" s="288" t="s">
        <v>2216</v>
      </c>
      <c r="B49" s="309"/>
      <c r="C49" s="302" t="s">
        <v>2217</v>
      </c>
      <c r="D49" s="288" t="s">
        <v>2218</v>
      </c>
      <c r="E49" s="292" t="s">
        <v>2219</v>
      </c>
    </row>
    <row r="50" spans="1:5" ht="15" customHeight="1" x14ac:dyDescent="0.25">
      <c r="A50" s="288" t="s">
        <v>2220</v>
      </c>
      <c r="B50" s="309"/>
      <c r="C50" s="302" t="s">
        <v>2221</v>
      </c>
      <c r="D50" s="288" t="s">
        <v>2222</v>
      </c>
      <c r="E50" s="292" t="s">
        <v>2223</v>
      </c>
    </row>
    <row r="51" spans="1:5" ht="15" customHeight="1" x14ac:dyDescent="0.25">
      <c r="A51" s="288" t="s">
        <v>2224</v>
      </c>
      <c r="B51" s="309"/>
      <c r="C51" s="302" t="s">
        <v>2225</v>
      </c>
      <c r="D51" s="288" t="s">
        <v>2226</v>
      </c>
      <c r="E51" s="292" t="s">
        <v>2227</v>
      </c>
    </row>
    <row r="52" spans="1:5" ht="30" customHeight="1" x14ac:dyDescent="0.25">
      <c r="A52" s="288" t="s">
        <v>1708</v>
      </c>
      <c r="B52" s="309"/>
      <c r="C52" s="310" t="s">
        <v>2228</v>
      </c>
      <c r="D52" s="288" t="s">
        <v>2229</v>
      </c>
      <c r="E52" s="292" t="s">
        <v>2230</v>
      </c>
    </row>
    <row r="53" spans="1:5" ht="30" customHeight="1" x14ac:dyDescent="0.25">
      <c r="A53" s="288" t="s">
        <v>2231</v>
      </c>
      <c r="B53" s="309"/>
      <c r="C53" s="302" t="s">
        <v>1885</v>
      </c>
      <c r="D53" s="302" t="s">
        <v>1886</v>
      </c>
      <c r="E53" s="291" t="s">
        <v>2232</v>
      </c>
    </row>
    <row r="54" spans="1:5" ht="15" customHeight="1" x14ac:dyDescent="0.25">
      <c r="A54" s="288" t="s">
        <v>2233</v>
      </c>
      <c r="B54" s="302" t="s">
        <v>2234</v>
      </c>
      <c r="C54" s="302" t="s">
        <v>2235</v>
      </c>
      <c r="D54" s="288" t="s">
        <v>1891</v>
      </c>
      <c r="E54" s="292" t="s">
        <v>2236</v>
      </c>
    </row>
    <row r="55" spans="1:5" ht="45" customHeight="1" x14ac:dyDescent="0.25">
      <c r="A55" s="288" t="s">
        <v>2237</v>
      </c>
      <c r="B55" s="309"/>
      <c r="C55" s="302" t="s">
        <v>1893</v>
      </c>
      <c r="D55" s="290" t="s">
        <v>1894</v>
      </c>
      <c r="E55" s="288" t="s">
        <v>2238</v>
      </c>
    </row>
    <row r="56" spans="1:5" ht="45" customHeight="1" x14ac:dyDescent="0.25">
      <c r="A56" s="288" t="s">
        <v>1700</v>
      </c>
      <c r="B56" s="309"/>
      <c r="C56" s="302" t="s">
        <v>1896</v>
      </c>
      <c r="D56" s="290" t="s">
        <v>2239</v>
      </c>
      <c r="E56" s="288" t="s">
        <v>2240</v>
      </c>
    </row>
    <row r="57" spans="1:5" ht="15" customHeight="1" x14ac:dyDescent="0.25">
      <c r="A57" s="288" t="s">
        <v>2241</v>
      </c>
      <c r="B57" s="309"/>
      <c r="C57" s="302" t="s">
        <v>1899</v>
      </c>
      <c r="D57" s="288"/>
      <c r="E57" s="292" t="s">
        <v>2242</v>
      </c>
    </row>
    <row r="58" spans="1:5" ht="15" customHeight="1" x14ac:dyDescent="0.25">
      <c r="A58" s="288" t="s">
        <v>2243</v>
      </c>
      <c r="B58" s="309"/>
      <c r="C58" s="302" t="s">
        <v>1902</v>
      </c>
      <c r="D58" s="288"/>
      <c r="E58" s="292" t="s">
        <v>2244</v>
      </c>
    </row>
    <row r="59" spans="1:5" ht="15" customHeight="1" x14ac:dyDescent="0.25">
      <c r="A59" s="288" t="s">
        <v>2245</v>
      </c>
      <c r="B59" s="302" t="s">
        <v>2246</v>
      </c>
      <c r="C59" s="302" t="s">
        <v>1906</v>
      </c>
      <c r="D59" s="288"/>
      <c r="E59" s="292" t="s">
        <v>2247</v>
      </c>
    </row>
    <row r="60" spans="1:5" ht="15" customHeight="1" x14ac:dyDescent="0.25">
      <c r="A60" s="288" t="s">
        <v>2248</v>
      </c>
      <c r="B60" s="309"/>
      <c r="C60" s="302" t="s">
        <v>2249</v>
      </c>
      <c r="D60" s="288"/>
      <c r="E60" s="292" t="s">
        <v>2250</v>
      </c>
    </row>
    <row r="61" spans="1:5" ht="45" customHeight="1" x14ac:dyDescent="0.25">
      <c r="A61" s="288" t="s">
        <v>2251</v>
      </c>
      <c r="B61" s="302" t="s">
        <v>2252</v>
      </c>
      <c r="C61" s="309"/>
      <c r="D61" s="290" t="s">
        <v>1913</v>
      </c>
      <c r="E61" s="288" t="s">
        <v>2253</v>
      </c>
    </row>
    <row r="62" spans="1:5" ht="15" customHeight="1" x14ac:dyDescent="0.25">
      <c r="A62" s="288" t="s">
        <v>2254</v>
      </c>
      <c r="B62" s="302" t="s">
        <v>2246</v>
      </c>
      <c r="C62" s="309"/>
      <c r="D62" s="288"/>
      <c r="E62" s="292" t="s">
        <v>2255</v>
      </c>
    </row>
    <row r="63" spans="1:5" ht="15" customHeight="1" x14ac:dyDescent="0.25">
      <c r="A63" s="288" t="s">
        <v>2256</v>
      </c>
      <c r="B63" s="302" t="s">
        <v>2246</v>
      </c>
      <c r="C63" s="309"/>
      <c r="D63" s="288"/>
      <c r="E63" s="292" t="s">
        <v>2257</v>
      </c>
    </row>
    <row r="64" spans="1:5" ht="15" customHeight="1" x14ac:dyDescent="0.25">
      <c r="A64" s="302" t="s">
        <v>2258</v>
      </c>
      <c r="B64" s="302" t="s">
        <v>2246</v>
      </c>
      <c r="C64" s="309"/>
      <c r="D64" s="288" t="s">
        <v>1920</v>
      </c>
      <c r="E64" s="292" t="s">
        <v>2259</v>
      </c>
    </row>
    <row r="65" spans="1:5" ht="30" customHeight="1" x14ac:dyDescent="0.25">
      <c r="A65" s="302" t="s">
        <v>2260</v>
      </c>
      <c r="B65" s="302" t="s">
        <v>2246</v>
      </c>
      <c r="C65" s="309"/>
      <c r="D65" s="288" t="s">
        <v>1923</v>
      </c>
      <c r="E65" s="291" t="s">
        <v>2261</v>
      </c>
    </row>
    <row r="66" spans="1:5" ht="15" customHeight="1" x14ac:dyDescent="0.25">
      <c r="A66" s="302" t="s">
        <v>2262</v>
      </c>
      <c r="B66" s="302" t="s">
        <v>2246</v>
      </c>
      <c r="C66" s="309"/>
      <c r="D66" s="288" t="s">
        <v>1926</v>
      </c>
      <c r="E66" s="303" t="s">
        <v>2263</v>
      </c>
    </row>
    <row r="67" spans="1:5" ht="15" customHeight="1" x14ac:dyDescent="0.25">
      <c r="A67" s="302" t="s">
        <v>2264</v>
      </c>
      <c r="B67" s="302" t="s">
        <v>2246</v>
      </c>
      <c r="C67" s="309"/>
      <c r="D67" s="288" t="s">
        <v>1929</v>
      </c>
      <c r="E67" s="303" t="s">
        <v>2265</v>
      </c>
    </row>
    <row r="68" spans="1:5" ht="15" customHeight="1" x14ac:dyDescent="0.25">
      <c r="A68" s="288" t="s">
        <v>2266</v>
      </c>
      <c r="B68" s="302" t="s">
        <v>2246</v>
      </c>
      <c r="C68" s="309"/>
      <c r="D68" s="288" t="s">
        <v>1932</v>
      </c>
      <c r="E68" s="292" t="s">
        <v>2267</v>
      </c>
    </row>
    <row r="69" spans="1:5" ht="15" customHeight="1" x14ac:dyDescent="0.25">
      <c r="A69" s="302" t="s">
        <v>2268</v>
      </c>
      <c r="B69" s="302" t="s">
        <v>2246</v>
      </c>
      <c r="C69" s="309"/>
      <c r="D69" s="288" t="s">
        <v>1935</v>
      </c>
      <c r="E69" s="292" t="s">
        <v>2269</v>
      </c>
    </row>
    <row r="70" spans="1:5" ht="15" customHeight="1" x14ac:dyDescent="0.25">
      <c r="A70" s="302" t="s">
        <v>2270</v>
      </c>
      <c r="B70" s="302" t="s">
        <v>2246</v>
      </c>
      <c r="C70" s="309"/>
      <c r="D70" s="288" t="s">
        <v>1938</v>
      </c>
      <c r="E70" s="291" t="s">
        <v>2271</v>
      </c>
    </row>
    <row r="71" spans="1:5" ht="30" customHeight="1" x14ac:dyDescent="0.25">
      <c r="A71" s="304" t="s">
        <v>2272</v>
      </c>
      <c r="B71" s="302" t="s">
        <v>2246</v>
      </c>
      <c r="C71" s="318"/>
      <c r="D71" s="291"/>
      <c r="E71" s="291" t="s">
        <v>2273</v>
      </c>
    </row>
    <row r="72" spans="1:5" ht="45" customHeight="1" x14ac:dyDescent="0.25">
      <c r="A72" s="288" t="s">
        <v>2274</v>
      </c>
      <c r="B72" s="302" t="s">
        <v>2169</v>
      </c>
      <c r="C72" s="309"/>
      <c r="D72" s="288"/>
      <c r="E72" s="291" t="s">
        <v>2275</v>
      </c>
    </row>
    <row r="73" spans="1:5" ht="15" customHeight="1" x14ac:dyDescent="0.25">
      <c r="A73" s="288" t="s">
        <v>2276</v>
      </c>
      <c r="B73" s="302" t="s">
        <v>2169</v>
      </c>
      <c r="C73" s="309"/>
      <c r="D73" s="288" t="s">
        <v>1945</v>
      </c>
      <c r="E73" s="292" t="s">
        <v>2277</v>
      </c>
    </row>
    <row r="74" spans="1:5" ht="15" customHeight="1" x14ac:dyDescent="0.25">
      <c r="A74" s="288" t="s">
        <v>2278</v>
      </c>
      <c r="B74" s="302" t="s">
        <v>2169</v>
      </c>
      <c r="C74" s="309"/>
      <c r="D74" s="288" t="s">
        <v>1948</v>
      </c>
      <c r="E74" s="292" t="s">
        <v>2279</v>
      </c>
    </row>
    <row r="75" spans="1:5" ht="15" customHeight="1" x14ac:dyDescent="0.25">
      <c r="A75" s="288" t="s">
        <v>2280</v>
      </c>
      <c r="B75" s="302" t="s">
        <v>2169</v>
      </c>
      <c r="C75" s="309"/>
      <c r="D75" s="288" t="s">
        <v>1951</v>
      </c>
      <c r="E75" s="292" t="s">
        <v>2281</v>
      </c>
    </row>
    <row r="76" spans="1:5" ht="31.5" customHeight="1" x14ac:dyDescent="0.25">
      <c r="A76" s="288" t="s">
        <v>2282</v>
      </c>
      <c r="B76" s="310" t="s">
        <v>2105</v>
      </c>
      <c r="C76" s="309"/>
      <c r="D76" s="288"/>
      <c r="E76" s="291" t="s">
        <v>2283</v>
      </c>
    </row>
    <row r="77" spans="1:5" ht="15" customHeight="1" x14ac:dyDescent="0.25">
      <c r="A77" s="288" t="s">
        <v>2284</v>
      </c>
      <c r="B77" s="310" t="s">
        <v>2155</v>
      </c>
      <c r="C77" s="309"/>
      <c r="D77" s="288"/>
      <c r="E77" s="292" t="s">
        <v>2285</v>
      </c>
    </row>
    <row r="78" spans="1:5" ht="15" customHeight="1" x14ac:dyDescent="0.25">
      <c r="A78" s="319" t="s">
        <v>1957</v>
      </c>
      <c r="B78" s="309"/>
      <c r="C78" s="309"/>
      <c r="D78" s="288" t="s">
        <v>1958</v>
      </c>
      <c r="E78" s="292" t="s">
        <v>2286</v>
      </c>
    </row>
    <row r="79" spans="1:5" ht="15" customHeight="1" x14ac:dyDescent="0.25">
      <c r="A79" s="319" t="s">
        <v>1636</v>
      </c>
      <c r="B79" s="302" t="s">
        <v>2234</v>
      </c>
      <c r="C79" s="302" t="s">
        <v>2287</v>
      </c>
      <c r="D79" s="288" t="s">
        <v>1891</v>
      </c>
      <c r="E79" s="292" t="s">
        <v>2288</v>
      </c>
    </row>
    <row r="80" spans="1:5" ht="45" customHeight="1" x14ac:dyDescent="0.25">
      <c r="A80" s="319" t="s">
        <v>1700</v>
      </c>
      <c r="B80" s="309"/>
      <c r="C80" s="302" t="s">
        <v>1893</v>
      </c>
      <c r="D80" s="290" t="s">
        <v>2239</v>
      </c>
      <c r="E80" s="292" t="s">
        <v>2289</v>
      </c>
    </row>
    <row r="81" spans="1:5" ht="45" customHeight="1" x14ac:dyDescent="0.25">
      <c r="A81" s="319" t="s">
        <v>2290</v>
      </c>
      <c r="B81" s="309"/>
      <c r="C81" s="309"/>
      <c r="D81" s="290" t="s">
        <v>1963</v>
      </c>
      <c r="E81" s="292" t="s">
        <v>2291</v>
      </c>
    </row>
    <row r="82" spans="1:5" ht="30" customHeight="1" x14ac:dyDescent="0.25">
      <c r="A82" s="319" t="s">
        <v>1965</v>
      </c>
      <c r="B82" s="309"/>
      <c r="C82" s="309"/>
      <c r="D82" s="290" t="s">
        <v>1966</v>
      </c>
      <c r="E82" s="292" t="s">
        <v>2292</v>
      </c>
    </row>
    <row r="83" spans="1:5" ht="45" customHeight="1" x14ac:dyDescent="0.25">
      <c r="A83" s="319" t="s">
        <v>1968</v>
      </c>
      <c r="B83" s="309"/>
      <c r="C83" s="309"/>
      <c r="D83" s="290" t="s">
        <v>1969</v>
      </c>
      <c r="E83" s="291" t="s">
        <v>2293</v>
      </c>
    </row>
    <row r="84" spans="1:5" ht="45" customHeight="1" x14ac:dyDescent="0.25">
      <c r="A84" s="319" t="s">
        <v>1971</v>
      </c>
      <c r="B84" s="309"/>
      <c r="C84" s="309"/>
      <c r="D84" s="290" t="s">
        <v>1972</v>
      </c>
      <c r="E84" s="292" t="s">
        <v>2294</v>
      </c>
    </row>
    <row r="85" spans="1:5" ht="47.25" customHeight="1" x14ac:dyDescent="0.25">
      <c r="A85" s="319" t="s">
        <v>1974</v>
      </c>
      <c r="B85" s="309"/>
      <c r="C85" s="309"/>
      <c r="D85" s="290" t="s">
        <v>1975</v>
      </c>
      <c r="E85" s="292" t="s">
        <v>2295</v>
      </c>
    </row>
    <row r="86" spans="1:5" ht="45" customHeight="1" x14ac:dyDescent="0.25">
      <c r="A86" s="319" t="s">
        <v>1977</v>
      </c>
      <c r="B86" s="309"/>
      <c r="C86" s="309"/>
      <c r="D86" s="290" t="s">
        <v>1978</v>
      </c>
      <c r="E86" s="292" t="s">
        <v>2296</v>
      </c>
    </row>
    <row r="87" spans="1:5" ht="30" customHeight="1" x14ac:dyDescent="0.25">
      <c r="A87" s="319" t="s">
        <v>1980</v>
      </c>
      <c r="B87" s="309"/>
      <c r="C87" s="309"/>
      <c r="D87" s="290" t="s">
        <v>1981</v>
      </c>
      <c r="E87" s="292" t="s">
        <v>2297</v>
      </c>
    </row>
    <row r="88" spans="1:5" ht="45" customHeight="1" x14ac:dyDescent="0.25">
      <c r="A88" s="319" t="s">
        <v>1983</v>
      </c>
      <c r="B88" s="309"/>
      <c r="C88" s="309"/>
      <c r="D88" s="290" t="s">
        <v>1984</v>
      </c>
      <c r="E88" s="292" t="s">
        <v>2298</v>
      </c>
    </row>
    <row r="89" spans="1:5" ht="45" customHeight="1" x14ac:dyDescent="0.25">
      <c r="A89" s="319" t="s">
        <v>1986</v>
      </c>
      <c r="B89" s="309"/>
      <c r="C89" s="309"/>
      <c r="D89" s="290" t="s">
        <v>1987</v>
      </c>
      <c r="E89" s="291" t="s">
        <v>2299</v>
      </c>
    </row>
    <row r="90" spans="1:5" ht="15" customHeight="1" x14ac:dyDescent="0.25">
      <c r="A90" s="319" t="s">
        <v>1989</v>
      </c>
      <c r="B90" s="309"/>
      <c r="C90" s="309"/>
      <c r="D90" s="288" t="s">
        <v>1755</v>
      </c>
      <c r="E90" s="292" t="s">
        <v>2300</v>
      </c>
    </row>
    <row r="91" spans="1:5" ht="15" customHeight="1" x14ac:dyDescent="0.25">
      <c r="A91" s="319" t="s">
        <v>1991</v>
      </c>
      <c r="B91" s="309"/>
      <c r="C91" s="309"/>
      <c r="D91" s="288" t="s">
        <v>1886</v>
      </c>
      <c r="E91" s="292" t="s">
        <v>2301</v>
      </c>
    </row>
    <row r="92" spans="1:5" ht="15" customHeight="1" x14ac:dyDescent="0.25">
      <c r="A92" s="319" t="s">
        <v>1993</v>
      </c>
      <c r="B92" s="309"/>
      <c r="C92" s="309"/>
      <c r="D92" s="288" t="s">
        <v>1994</v>
      </c>
      <c r="E92" s="292" t="s">
        <v>2302</v>
      </c>
    </row>
    <row r="93" spans="1:5" ht="15" customHeight="1" x14ac:dyDescent="0.25">
      <c r="A93" s="319" t="s">
        <v>1996</v>
      </c>
      <c r="B93" s="309"/>
      <c r="C93" s="309"/>
      <c r="D93" s="288" t="s">
        <v>1997</v>
      </c>
      <c r="E93" s="292" t="s">
        <v>2303</v>
      </c>
    </row>
    <row r="94" spans="1:5" ht="15" customHeight="1" x14ac:dyDescent="0.25">
      <c r="A94" s="319" t="s">
        <v>1999</v>
      </c>
      <c r="B94" s="309"/>
      <c r="C94" s="309"/>
      <c r="D94" s="288" t="s">
        <v>2000</v>
      </c>
      <c r="E94" s="292" t="s">
        <v>2304</v>
      </c>
    </row>
    <row r="95" spans="1:5" ht="15" customHeight="1" x14ac:dyDescent="0.25">
      <c r="A95" s="319" t="s">
        <v>2002</v>
      </c>
      <c r="B95" s="309"/>
      <c r="C95" s="309"/>
      <c r="D95" s="288" t="s">
        <v>2003</v>
      </c>
      <c r="E95" s="292" t="s">
        <v>2305</v>
      </c>
    </row>
    <row r="96" spans="1:5" ht="15" customHeight="1" x14ac:dyDescent="0.25">
      <c r="A96" s="319" t="s">
        <v>2005</v>
      </c>
      <c r="B96" s="309"/>
      <c r="C96" s="309"/>
      <c r="D96" s="288" t="s">
        <v>2006</v>
      </c>
      <c r="E96" s="292" t="s">
        <v>2306</v>
      </c>
    </row>
    <row r="97" spans="1:5" ht="15" customHeight="1" x14ac:dyDescent="0.25">
      <c r="A97" s="319" t="s">
        <v>2008</v>
      </c>
      <c r="B97" s="309"/>
      <c r="C97" s="309"/>
      <c r="D97" s="288" t="s">
        <v>2009</v>
      </c>
      <c r="E97" s="292" t="s">
        <v>2307</v>
      </c>
    </row>
    <row r="98" spans="1:5" ht="15" customHeight="1" x14ac:dyDescent="0.25">
      <c r="A98" s="319" t="s">
        <v>2011</v>
      </c>
      <c r="B98" s="309"/>
      <c r="C98" s="309"/>
      <c r="D98" s="288" t="s">
        <v>1926</v>
      </c>
      <c r="E98" s="292" t="s">
        <v>2308</v>
      </c>
    </row>
    <row r="99" spans="1:5" ht="15" customHeight="1" x14ac:dyDescent="0.25">
      <c r="A99" s="319" t="s">
        <v>2013</v>
      </c>
      <c r="B99" s="309"/>
      <c r="C99" s="309"/>
      <c r="D99" s="288" t="s">
        <v>1923</v>
      </c>
      <c r="E99" s="292" t="s">
        <v>2309</v>
      </c>
    </row>
    <row r="100" spans="1:5" ht="15" customHeight="1" x14ac:dyDescent="0.25">
      <c r="A100" s="319" t="s">
        <v>2015</v>
      </c>
      <c r="B100" s="309"/>
      <c r="C100" s="309"/>
      <c r="D100" s="288" t="s">
        <v>1929</v>
      </c>
      <c r="E100" s="292" t="s">
        <v>2310</v>
      </c>
    </row>
    <row r="101" spans="1:5" ht="15" customHeight="1" x14ac:dyDescent="0.25">
      <c r="A101" s="319" t="s">
        <v>2017</v>
      </c>
      <c r="B101" s="309"/>
      <c r="C101" s="309"/>
      <c r="D101" s="288" t="s">
        <v>2018</v>
      </c>
      <c r="E101" s="292" t="s">
        <v>2311</v>
      </c>
    </row>
    <row r="102" spans="1:5" ht="15" customHeight="1" x14ac:dyDescent="0.25">
      <c r="A102" s="319" t="s">
        <v>2020</v>
      </c>
      <c r="B102" s="309"/>
      <c r="C102" s="309"/>
      <c r="D102" s="288" t="s">
        <v>2021</v>
      </c>
      <c r="E102" s="292" t="s">
        <v>2305</v>
      </c>
    </row>
    <row r="103" spans="1:5" ht="15" customHeight="1" x14ac:dyDescent="0.25">
      <c r="A103" s="319" t="s">
        <v>2022</v>
      </c>
      <c r="B103" s="309"/>
      <c r="C103" s="309"/>
      <c r="D103" s="288" t="s">
        <v>2312</v>
      </c>
      <c r="E103" s="292" t="s">
        <v>2313</v>
      </c>
    </row>
    <row r="104" spans="1:5" ht="15" customHeight="1" x14ac:dyDescent="0.25">
      <c r="A104" s="319" t="s">
        <v>2025</v>
      </c>
      <c r="B104" s="309"/>
      <c r="C104" s="309"/>
      <c r="D104" s="288" t="s">
        <v>2314</v>
      </c>
      <c r="E104" s="292" t="s">
        <v>2315</v>
      </c>
    </row>
    <row r="105" spans="1:5" ht="15" customHeight="1" x14ac:dyDescent="0.25">
      <c r="A105" s="319" t="s">
        <v>2028</v>
      </c>
      <c r="B105" s="309"/>
      <c r="C105" s="309"/>
      <c r="D105" s="288" t="s">
        <v>2316</v>
      </c>
      <c r="E105" s="292" t="s">
        <v>2317</v>
      </c>
    </row>
    <row r="106" spans="1:5" ht="15" customHeight="1" x14ac:dyDescent="0.25">
      <c r="A106" s="319" t="s">
        <v>2031</v>
      </c>
      <c r="B106" s="309"/>
      <c r="C106" s="309"/>
      <c r="D106" s="288" t="s">
        <v>2318</v>
      </c>
      <c r="E106" s="292" t="s">
        <v>2319</v>
      </c>
    </row>
    <row r="107" spans="1:5" ht="15" customHeight="1" x14ac:dyDescent="0.25">
      <c r="A107" s="319" t="s">
        <v>2034</v>
      </c>
      <c r="B107" s="309"/>
      <c r="C107" s="309"/>
      <c r="D107" s="288" t="s">
        <v>2320</v>
      </c>
      <c r="E107" s="292" t="s">
        <v>2321</v>
      </c>
    </row>
    <row r="108" spans="1:5" ht="15" customHeight="1" x14ac:dyDescent="0.25">
      <c r="A108" s="319" t="s">
        <v>2037</v>
      </c>
      <c r="B108" s="309"/>
      <c r="C108" s="309"/>
      <c r="D108" s="288" t="s">
        <v>2322</v>
      </c>
      <c r="E108" s="292" t="s">
        <v>2323</v>
      </c>
    </row>
    <row r="109" spans="1:5" ht="15" customHeight="1" x14ac:dyDescent="0.25">
      <c r="A109" s="319" t="s">
        <v>2040</v>
      </c>
      <c r="B109" s="309"/>
      <c r="C109" s="309"/>
      <c r="D109" s="288" t="s">
        <v>2324</v>
      </c>
      <c r="E109" s="292" t="s">
        <v>2325</v>
      </c>
    </row>
    <row r="110" spans="1:5" ht="15" customHeight="1" x14ac:dyDescent="0.25">
      <c r="A110" s="319" t="s">
        <v>2043</v>
      </c>
      <c r="B110" s="309"/>
      <c r="C110" s="309"/>
      <c r="D110" s="288" t="s">
        <v>2326</v>
      </c>
      <c r="E110" s="292" t="s">
        <v>2327</v>
      </c>
    </row>
    <row r="111" spans="1:5" ht="15" customHeight="1" x14ac:dyDescent="0.25">
      <c r="A111" s="319" t="s">
        <v>2046</v>
      </c>
      <c r="B111" s="309"/>
      <c r="C111" s="309"/>
      <c r="D111" s="288" t="s">
        <v>2328</v>
      </c>
      <c r="E111" s="292" t="s">
        <v>2048</v>
      </c>
    </row>
    <row r="112" spans="1:5" ht="15" customHeight="1" x14ac:dyDescent="0.25">
      <c r="A112" s="320" t="s">
        <v>2049</v>
      </c>
      <c r="B112" s="312"/>
      <c r="C112" s="312"/>
      <c r="D112" s="288" t="s">
        <v>2329</v>
      </c>
      <c r="E112" s="292" t="s">
        <v>2330</v>
      </c>
    </row>
    <row r="113" spans="1:5" ht="15" customHeight="1" x14ac:dyDescent="0.25">
      <c r="A113" s="320" t="s">
        <v>2052</v>
      </c>
      <c r="B113" s="312"/>
      <c r="C113" s="312"/>
      <c r="D113" s="288" t="s">
        <v>2331</v>
      </c>
      <c r="E113" s="292" t="s">
        <v>2332</v>
      </c>
    </row>
    <row r="114" spans="1:5" ht="15" customHeight="1" x14ac:dyDescent="0.25">
      <c r="A114" s="321" t="s">
        <v>303</v>
      </c>
      <c r="B114" s="307"/>
      <c r="C114" s="307"/>
      <c r="D114" s="288" t="s">
        <v>2333</v>
      </c>
      <c r="E114" s="292" t="s">
        <v>2334</v>
      </c>
    </row>
    <row r="115" spans="1:5" ht="15" customHeight="1" x14ac:dyDescent="0.25">
      <c r="A115" s="321" t="s">
        <v>305</v>
      </c>
      <c r="B115" s="307"/>
      <c r="C115" s="307"/>
      <c r="D115" s="288" t="s">
        <v>2335</v>
      </c>
      <c r="E115" s="292" t="s">
        <v>2336</v>
      </c>
    </row>
    <row r="116" spans="1:5" ht="15" customHeight="1" x14ac:dyDescent="0.25">
      <c r="A116" s="320" t="s">
        <v>2059</v>
      </c>
      <c r="B116" s="312"/>
      <c r="C116" s="312"/>
      <c r="D116" s="288" t="s">
        <v>2337</v>
      </c>
      <c r="E116" s="292" t="s">
        <v>2338</v>
      </c>
    </row>
    <row r="117" spans="1:5" ht="15" customHeight="1" x14ac:dyDescent="0.25">
      <c r="A117" s="320" t="s">
        <v>2062</v>
      </c>
      <c r="B117" s="312"/>
      <c r="C117" s="312"/>
      <c r="D117" s="288" t="s">
        <v>2339</v>
      </c>
      <c r="E117" s="292" t="s">
        <v>2340</v>
      </c>
    </row>
    <row r="118" spans="1:5" ht="15" customHeight="1" x14ac:dyDescent="0.25">
      <c r="A118" s="320" t="s">
        <v>370</v>
      </c>
      <c r="B118" s="312"/>
      <c r="C118" s="312"/>
      <c r="D118" s="288" t="s">
        <v>2341</v>
      </c>
      <c r="E118" s="292" t="s">
        <v>2342</v>
      </c>
    </row>
    <row r="119" spans="1:5" ht="15" customHeight="1" x14ac:dyDescent="0.25">
      <c r="A119" s="320" t="s">
        <v>2067</v>
      </c>
      <c r="B119" s="312"/>
      <c r="C119" s="312"/>
      <c r="D119" s="292" t="s">
        <v>1945</v>
      </c>
      <c r="E119" s="292" t="s">
        <v>2343</v>
      </c>
    </row>
    <row r="120" spans="1:5" ht="15" customHeight="1" x14ac:dyDescent="0.25">
      <c r="A120" s="320" t="s">
        <v>2344</v>
      </c>
      <c r="B120" s="312"/>
      <c r="C120" s="312"/>
      <c r="D120" s="292" t="s">
        <v>2070</v>
      </c>
      <c r="E120" s="292" t="s">
        <v>2345</v>
      </c>
    </row>
    <row r="121" spans="1:5" ht="15" customHeight="1" x14ac:dyDescent="0.25">
      <c r="A121" s="320" t="s">
        <v>2346</v>
      </c>
      <c r="B121" s="312"/>
      <c r="C121" s="312"/>
      <c r="D121" s="292" t="s">
        <v>2073</v>
      </c>
      <c r="E121" s="292" t="s">
        <v>2347</v>
      </c>
    </row>
    <row r="122" spans="1:5" ht="15" customHeight="1" x14ac:dyDescent="0.25">
      <c r="A122" s="320" t="s">
        <v>2348</v>
      </c>
      <c r="B122" s="312"/>
      <c r="C122" s="312"/>
      <c r="D122" s="292" t="s">
        <v>2076</v>
      </c>
      <c r="E122" s="292" t="s">
        <v>2349</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280" customWidth="1"/>
    <col min="2" max="2" width="148.5703125" style="295" customWidth="1"/>
    <col min="3" max="1025" width="10.5703125" style="280" customWidth="1"/>
    <col min="1026" max="16384" width="9.140625" style="280"/>
  </cols>
  <sheetData>
    <row r="2" spans="2:2" ht="18" customHeight="1" x14ac:dyDescent="0.3">
      <c r="B2" s="323" t="s">
        <v>2350</v>
      </c>
    </row>
    <row r="3" spans="2:2" ht="17.45" customHeight="1" x14ac:dyDescent="0.3">
      <c r="B3" s="324"/>
    </row>
    <row r="4" spans="2:2" ht="249" customHeight="1" x14ac:dyDescent="0.3">
      <c r="B4" s="323" t="s">
        <v>2351</v>
      </c>
    </row>
    <row r="26" spans="4:4" ht="13.9" customHeight="1" x14ac:dyDescent="0.25">
      <c r="D26" s="280" t="s">
        <v>1651</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Introduction</vt:lpstr>
      <vt:lpstr>Completion Instructions</vt:lpstr>
      <vt:lpstr>FAQ</vt:lpstr>
      <vt:lpstr>erweitertes vdp-Template</vt:lpstr>
      <vt:lpstr>extended vdp-Template</vt:lpstr>
      <vt:lpstr>A. HTT General</vt:lpstr>
      <vt:lpstr>B1. HTT Mortgage Assets</vt:lpstr>
      <vt:lpstr>B2. HTT Public Sector Assets</vt:lpstr>
      <vt:lpstr>B3. HTT Shipping Assets</vt:lpstr>
      <vt:lpstr>C. HTT Harmonised Glossary</vt:lpstr>
      <vt:lpstr>D. Insert Nat Trans Templ</vt:lpstr>
      <vt:lpstr>E. Optional ECB-ECAIs data</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2020-07-29T10:02:13Z</cp:lastPrinted>
  <dcterms:created xsi:type="dcterms:W3CDTF">2016-04-21T08:07:20Z</dcterms:created>
  <dcterms:modified xsi:type="dcterms:W3CDTF">2020-07-29T14:44:54Z</dcterms:modified>
</cp:coreProperties>
</file>